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Mi Equipo\Desktop\2023\Seguimieto PAAC 2023\"/>
    </mc:Choice>
  </mc:AlternateContent>
  <xr:revisionPtr revIDLastSave="0" documentId="13_ncr:1_{A858835B-0A66-4AF8-BED8-11345A9FAC16}" xr6:coauthVersionLast="41" xr6:coauthVersionMax="41" xr10:uidLastSave="{00000000-0000-0000-0000-000000000000}"/>
  <bookViews>
    <workbookView xWindow="-120" yWindow="-120" windowWidth="29040" windowHeight="15840" tabRatio="500" activeTab="1" xr2:uid="{00000000-000D-0000-FFFF-FFFF00000000}"/>
  </bookViews>
  <sheets>
    <sheet name="PAAC" sheetId="1" r:id="rId1"/>
    <sheet name="Matriz de Riesgos" sheetId="2" r:id="rId2"/>
  </sheets>
  <externalReferences>
    <externalReference r:id="rId3"/>
    <externalReference r:id="rId4"/>
  </externalReference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O22" i="2" l="1"/>
  <c r="F57" i="1" l="1"/>
  <c r="F38" i="1" l="1"/>
  <c r="F24" i="1"/>
  <c r="F73" i="1" l="1"/>
  <c r="F66" i="1"/>
  <c r="F16" i="1"/>
  <c r="F74" i="1" l="1"/>
</calcChain>
</file>

<file path=xl/sharedStrings.xml><?xml version="1.0" encoding="utf-8"?>
<sst xmlns="http://schemas.openxmlformats.org/spreadsheetml/2006/main" count="816" uniqueCount="457">
  <si>
    <t>ESE HOSPITAL LOCAL CARTAGENA DE INDIAS</t>
  </si>
  <si>
    <t>Código:FTO-GCI-SEP-32</t>
  </si>
  <si>
    <t>OFICINA DE CONTROL INTERNO</t>
  </si>
  <si>
    <t>Versión: 2</t>
  </si>
  <si>
    <t>SEGUIMIENTO PLAN ANTICORRUPCIÓN Y ATENCIÓN AL CIUDADANO</t>
  </si>
  <si>
    <t>Fecha: 04/05/2018</t>
  </si>
  <si>
    <t>Componente 1.Gestión del Riesgo de Corrupción-Mapa de Corrupción.</t>
  </si>
  <si>
    <t>Actividades Programadas</t>
  </si>
  <si>
    <t>Indicador de Cumplimiento</t>
  </si>
  <si>
    <t>Responsable</t>
  </si>
  <si>
    <t>Fecha Programada</t>
  </si>
  <si>
    <t>%         Avance</t>
  </si>
  <si>
    <t>Observación</t>
  </si>
  <si>
    <t>1. Política Administración de Riesgos.</t>
  </si>
  <si>
    <t>2. Construcción del Mapa de Riesgos de Corrupción.</t>
  </si>
  <si>
    <t xml:space="preserve">3. Consulta y Divulgación </t>
  </si>
  <si>
    <t xml:space="preserve">Enero </t>
  </si>
  <si>
    <t xml:space="preserve">Control Interno </t>
  </si>
  <si>
    <t>Componente 2. Antitrámites</t>
  </si>
  <si>
    <t>1. Identificación de Trámites</t>
  </si>
  <si>
    <t>2. Publicación y Divulgación de Trámites.</t>
  </si>
  <si>
    <t>3. Racionalización de Trámites.</t>
  </si>
  <si>
    <t>NIVEL DE CUMPLIMIENTO  DE LA ESTRATEGIA RACIONALIZACIÓN DE TRÁMITES</t>
  </si>
  <si>
    <t>Componente 3. Rendición de Cuentas.</t>
  </si>
  <si>
    <t>Ruta de ejecución del proceso de rendición de cuentas presentada en la fecha establecida.</t>
  </si>
  <si>
    <t>NIVEL DE CUMPLIMIENTO  DE LA ESTRATEGIA RENDICIÓN DE CUENTAS.</t>
  </si>
  <si>
    <t>Componente 4. Mecanismos para Mejorar la Atención al Ciudadano.</t>
  </si>
  <si>
    <t>1. Estructura Administrativa y Direccionamiento Estratégico.</t>
  </si>
  <si>
    <t>2. Fortalecimiento de los Canales de Atención.</t>
  </si>
  <si>
    <t>3. Talento Humano</t>
  </si>
  <si>
    <t>4. Normativo y Preventivo</t>
  </si>
  <si>
    <t>5. Relacionamiento con el Ciudadano.</t>
  </si>
  <si>
    <t>NIVEL DE CUMPLIMIENTO  DE LA ESTRATEGIA MECANISMOS PARA MEJORAR LA ATENCIÓN AL CIUDADANO.</t>
  </si>
  <si>
    <t xml:space="preserve">Componente 5. Mecanismo  para la transparencia y acceso a la información </t>
  </si>
  <si>
    <t>1. Transparencia Activa.</t>
  </si>
  <si>
    <t>2. Transparencia Pasiva.</t>
  </si>
  <si>
    <t>2.1 Gestionar adecuadamente las solicitudes de acceso a la información requeridas, en los términos establecidos por la ley.</t>
  </si>
  <si>
    <t>Jurídica</t>
  </si>
  <si>
    <t>3. Instrumento de Gestión de la Información.</t>
  </si>
  <si>
    <t>4. Monitoreo del Acceso a la Información Pública.</t>
  </si>
  <si>
    <t>Componente 6. Iniciativas Adicionales.</t>
  </si>
  <si>
    <t xml:space="preserve">Actividades </t>
  </si>
  <si>
    <t>NIVEL DE CUMPLIMIENTO  DE LA ESTRATEGIA INICIATIVAS ADICIONALES.</t>
  </si>
  <si>
    <t>NIVEL DE EJECUCIÓN DEL PLAN ANTICORRUPCIÓN Y ATENCIÓN AL CIUDADANO</t>
  </si>
  <si>
    <t>METODOLOGÍA EMPLEADA</t>
  </si>
  <si>
    <t>Solicitud de información a las áreas responsables de las actividades del Plan Anticorrupción y de Atención al Ciudadano.</t>
  </si>
  <si>
    <t>Revisión y verificación de la información y soportes suministrados por los responsables de cada actividad.</t>
  </si>
  <si>
    <t>Entrevistas.</t>
  </si>
  <si>
    <t>Revisión y publicación del informe de seguimiento al Plan Anticorrupción y de Atención al Ciudadano.</t>
  </si>
  <si>
    <t>CONCLUSIONES</t>
  </si>
  <si>
    <t>RECOMENDACIONES</t>
  </si>
  <si>
    <t>ORIGINAL FIRMADO</t>
  </si>
  <si>
    <t>Jefe Oficina de Control Interno</t>
  </si>
  <si>
    <t>ESE Hospital Local Cartagena de Indias</t>
  </si>
  <si>
    <t>5. Evaluación y Control</t>
  </si>
  <si>
    <t xml:space="preserve">4. Monitoreo </t>
  </si>
  <si>
    <t>Febrero</t>
  </si>
  <si>
    <t>Marzo</t>
  </si>
  <si>
    <t>Abril</t>
  </si>
  <si>
    <t>Control Interno</t>
  </si>
  <si>
    <t>Enero</t>
  </si>
  <si>
    <t xml:space="preserve">Cumplimiento en la Realización y Socialización del Código de Integridad. </t>
  </si>
  <si>
    <t>VERÓNICA GUTÍERREZ DE PIÑERES</t>
  </si>
  <si>
    <t>Febrero y Marzo</t>
  </si>
  <si>
    <t>Se realizó la medición del evento con su respectivos análisis.</t>
  </si>
  <si>
    <t>Febrero a Diciembre</t>
  </si>
  <si>
    <t>Se realizó la medición de la actividad con su respectivos análisis.</t>
  </si>
  <si>
    <t>No de socializaciones realizadas/ No de socializaciones programadas</t>
  </si>
  <si>
    <t>Mayo-Diciembre</t>
  </si>
  <si>
    <t>1.1 Socializar  la política de administración de riesgos a todo el personal de la entidad.</t>
  </si>
  <si>
    <t>3.1 Realizar formulario de consulta en la página web para promover la participación de la ciudadanía conociendo sus opiniones y sugerencias.</t>
  </si>
  <si>
    <t>Formulario publicado en la fecha establecida</t>
  </si>
  <si>
    <t>5.1 Evaluar los controles incorporados al mapa de riesgos de corrupción.</t>
  </si>
  <si>
    <t>Publicación realizada en la feha establecida</t>
  </si>
  <si>
    <t>No de e seguimientos realizados/No. De seguimientos programados</t>
  </si>
  <si>
    <t>1.1 Revisión de los trámites de la Entidad con base a las necesidades de los usuarios.</t>
  </si>
  <si>
    <t>No trámites inscritos/No de trámites identificados.</t>
  </si>
  <si>
    <t>No de trámites actualizados/No de trámites inscritos</t>
  </si>
  <si>
    <t>3.1 Socializar en la página web la estrategia de racionalización de trámites.</t>
  </si>
  <si>
    <t>Enero              Mayo      Septiembre</t>
  </si>
  <si>
    <t xml:space="preserve">Enero  Mayo     Septiembre       </t>
  </si>
  <si>
    <t>Enero a Diciembre</t>
  </si>
  <si>
    <t>Enero a Junio</t>
  </si>
  <si>
    <t>1.1 Elaboración de la estratégia de la rendición de cuentas.</t>
  </si>
  <si>
    <t>1.2 Formular el reto, los objetivos, metas e indicadores de la estrategia de rendición de cuentas en Función Pública.</t>
  </si>
  <si>
    <t xml:space="preserve">Estratégia registrada en página de Función Pública </t>
  </si>
  <si>
    <t>2. Preparación de Rendición de Cuentas</t>
  </si>
  <si>
    <t>2.1 Publicación de informe de rendición de cuentas en la página web de la Entidad.</t>
  </si>
  <si>
    <t>Informe publicado en la página web</t>
  </si>
  <si>
    <t xml:space="preserve">Febrero </t>
  </si>
  <si>
    <t>2.2 Convocar por medios tradicionales y electrónicos a los ciudadanos y grupos de interés a participar en la rendición de cuentas.</t>
  </si>
  <si>
    <t>No de Publicaciones realizadas/No de Publicaciones programadas</t>
  </si>
  <si>
    <t>2.3 Invitar a las ASODEUS a participar de manera activa en la rendición de cuentas.</t>
  </si>
  <si>
    <t>No de ASODEUS invitadas/Total de ASODEUS</t>
  </si>
  <si>
    <t>Cumplimiento en la realización de la Rendición de Cuentas a la Ciudadanía.</t>
  </si>
  <si>
    <t xml:space="preserve">Gerencia, </t>
  </si>
  <si>
    <t>Cumplimiento en la recepción de las preguntas formuladas por la ciudadanía, organizaciones, entidades, entes de control  o funcionarios de la empresa para su trámite y correspondiente respuesta al peticionario</t>
  </si>
  <si>
    <t>4.Seguimiento y Evaluación de la implementación de la Estrategia de Rendición de Cuentas</t>
  </si>
  <si>
    <t>1.1 Socializar en medios institucionales, canales de comunicación y/o redes sociales la información de interés a los ciudadanos.</t>
  </si>
  <si>
    <t>No socializaciones realizadas/ No de socializaciones programadas</t>
  </si>
  <si>
    <t>No de informes presentados/No de informes programados</t>
  </si>
  <si>
    <t>1.3 Presentación de informe consolidado de seguimiento a la ventanilla única de trámites.</t>
  </si>
  <si>
    <t>No de Centros Socializados/No Total de Centros</t>
  </si>
  <si>
    <t>No de Capacitaciones realizadas/No de capacitaciones programadas</t>
  </si>
  <si>
    <t>No de Quejas tratadas/No de Quejas recibidas</t>
  </si>
  <si>
    <t>3.3 Manejo de comportamiento agresivo en el servicio en doble vía Usuario-Colaborador, Colaborador-Usuario.</t>
  </si>
  <si>
    <t>No de quejas agresivas tratadas/No de quejas recibidas</t>
  </si>
  <si>
    <t>No de seguimientos realizados/No de seguimientos programados</t>
  </si>
  <si>
    <t xml:space="preserve">No de Reportes de socializaciones realizadas/No de Reportes de socializaciones programadas </t>
  </si>
  <si>
    <t>5.3 Socializar con los usuarios la importancia del buen uso del ambiente e infraestructura física de los Centos y Puestos de Salud.</t>
  </si>
  <si>
    <t>No de socializaciones realizados/No de socializaciones  programados</t>
  </si>
  <si>
    <t>2.2 Publicación de actos administrativos y respuestas a derechos de peticiones que sean de interés general.</t>
  </si>
  <si>
    <t>No de Publicaciones realizadas/No de Publicaciones requeridas</t>
  </si>
  <si>
    <t>Cumplimiento en la realización  y actualización de inventario de activos de información.</t>
  </si>
  <si>
    <t>4.1 Seguimiento al diligenciamiento de la información del índice de Transparencia y Acceso a la Información-ITA.</t>
  </si>
  <si>
    <t>Reporte de cumplimiento</t>
  </si>
  <si>
    <t>Subgerencia Adva   Control Interno</t>
  </si>
  <si>
    <t>Julio a Diciembre</t>
  </si>
  <si>
    <t>1.1 Socializar el Código de Integridad de la ESE Hospital Local Cartagena de Indias</t>
  </si>
  <si>
    <t>No de actividades realizadas/ No de actividades programadas</t>
  </si>
  <si>
    <t>Se da cumplimiento a la ctividad se observa la publicación en la página web de la entidad..</t>
  </si>
  <si>
    <t>Se realizó el proceso metodológico para la rendición de cuentas donde se detalla la solicitud, procesamiento y presentación de la información.</t>
  </si>
  <si>
    <t>Se evidenció invitación abierta a través de la  página web institucional, y por medio físico y digital a los grupos de interés.</t>
  </si>
  <si>
    <t>Se publicó y socializó la información previa a la Audiencia de Rendición de Cuentas, para una interacción real con los grupos de interés.</t>
  </si>
  <si>
    <t>Se ejecutaron  estrategias de atender los requerimientos y consultas con los ciudadanos y grupos de interés a través de redes sociales:Correo electrónico, Twitter, Facebook y de forma presencial.</t>
  </si>
  <si>
    <t>NIVEL DE CUMPLIMIENTO A LA ESTRATEGIA GESTIÓN DE RIESGOS DE CORRUPCIÓN - MAPA DE RIESGOS DE CORRUPCIÓN.</t>
  </si>
  <si>
    <t>Dar prioridad a la actualización de la caracterización de los usuarios,con el fin de conocer la necesidades de la población que permitan definir acciones y generar valor en búsqueda del mejoramiento continuo.</t>
  </si>
  <si>
    <t>Fortalecer los medios de interacción con la ciudadanía, que permitan garantizar la continuidad en la prestación de los servicios dirigidos a los grupos de valor, priorizando canales de atención virtua(chat, whasapp, asistentesvirtuales), para garantizar la prestación del servicio de manera continua.</t>
  </si>
  <si>
    <t>Fortalecer el trabajo encaminado a la adecuación de los canales electrónicos de información para las personas en condición de discapacidad y vulnerabilidad.</t>
  </si>
  <si>
    <t>Generar espacios de diálogo, en los que se involucren a los usuarios en la formulación de las estrategias de racionalización de trámites y rendición de cuentas, en busca de priorizar trámites e identificar mejoras en relación con la simplificación y evaluación de la gestión.</t>
  </si>
  <si>
    <t>En el caso de los riesgos materializados, es necesario revisar en partícular las causas y los controles viales y eficaces, hacer seguimiento a las acciones de mejora y monitoreo permanente por parte del líder del proceso en equipo con la Oficina de Planeación.</t>
  </si>
  <si>
    <t>Actividad cumplida se observa la publicación en la página web de la entidad. http://esecartagenadeindias.gov.co/planes-institucionales/</t>
  </si>
  <si>
    <t xml:space="preserve">Actividad en curso. De tres trámites  identificados para racionalización, se realizó el de asignación de citas. </t>
  </si>
  <si>
    <t>Mercadeo y Comunicacones</t>
  </si>
  <si>
    <t>Participación Social y Comunitaria</t>
  </si>
  <si>
    <t>Líderes de Procesos, Gestión Estratégica.</t>
  </si>
  <si>
    <t>Gestión Estratégica</t>
  </si>
  <si>
    <t>Gestión Estratégica, Participación Social y Comunitaria</t>
  </si>
  <si>
    <t>Gestion Estratégica y  Procesos Relacionados</t>
  </si>
  <si>
    <t>Tecnología de la Información</t>
  </si>
  <si>
    <t>Subgerencia Científica Tecnología de la Información</t>
  </si>
  <si>
    <t>Dirección de Talento Humano             Participación Social y Comunitaria</t>
  </si>
  <si>
    <t>Participación Social y Comunitaria               Mercadeo y Comunicaciones     Subgerencia Científica</t>
  </si>
  <si>
    <t xml:space="preserve">Mercadeo y Comunicaciones     Tecnología de la Información       </t>
  </si>
  <si>
    <t>Dirección de Talento Humano</t>
  </si>
  <si>
    <t xml:space="preserve"> Dirección de Talento  Humano.</t>
  </si>
  <si>
    <t>Gerencia,              Gestión Estratégica, Mercadeo y Comunicaciones.</t>
  </si>
  <si>
    <t>Gestión Estratégica  Tecnología de la Información.</t>
  </si>
  <si>
    <t xml:space="preserve"> Gestión Estratégica Mercadeo y Comunicaciones.</t>
  </si>
  <si>
    <r>
      <t>OBJETIVO:</t>
    </r>
    <r>
      <rPr>
        <sz val="9"/>
        <color rgb="FF333333"/>
        <rFont val="Century Gothic"/>
        <family val="2"/>
        <charset val="1"/>
      </rPr>
      <t xml:space="preserve"> Realizar seguimiento al avance y cumplimiento de las actividades definidas por la ESE HLCI, en el Plan Anticorrupción y de Atención al Ciudadano y a los riesgos de corrupción definidos en el mapa institucional, mediante la verificación de la ejecución de las acciones y controles correspondientes al primer cuatrimestre de la vigencia 2023.</t>
    </r>
  </si>
  <si>
    <r>
      <t>ALCANCE:</t>
    </r>
    <r>
      <rPr>
        <sz val="9"/>
        <color rgb="FF333333"/>
        <rFont val="Century Gothic"/>
        <family val="2"/>
        <charset val="1"/>
      </rPr>
      <t xml:space="preserve"> El seguimiento llevado a cabo por parte de la Oficina de Control Interno, corresponde a las actividades reportadas en cada componente del Plan Anticorrupción y de Atención al Ciudadano correspondiente al primer cuatrimestre de la vigencia actual comprendida entre el 01 de Enero al 30 de Abril de 2023.</t>
    </r>
  </si>
  <si>
    <t>Fecha de seguimiento: 12-05-2023</t>
  </si>
  <si>
    <t xml:space="preserve"> Se evidenció invitación directa  a la Asociación de Usuarios  ASODEUS, </t>
  </si>
  <si>
    <t>Actividad cumplida. Se, emitieron 12 informenes en el transcurso del período de objeto de seguimiento.</t>
  </si>
  <si>
    <t>El Call Center  implementado y funcionado</t>
  </si>
  <si>
    <t>Actividad realida Se realizó la revisión de la disponibilidad de información contenida a través de los medios físicos y electrónicos en la fecha programada.</t>
  </si>
  <si>
    <t>Actividad en curso. Se realizó seguimiento  a las PQRS del período evaluado.</t>
  </si>
  <si>
    <t>Actividad ejecutada. Se realizó cumplimiento a los compromisos y en la fecha programada.</t>
  </si>
  <si>
    <t>Se evidencia la revisión y actualización de los trámites identificados se encuentran debidamente inscrito en el SUIT.</t>
  </si>
  <si>
    <t xml:space="preserve">Se da cumplimiento a la ctividad se observa la publicación en la página web de la entidad.     http://esecartagenadeindias.gov.co/planes-institucionales/                                                              </t>
  </si>
  <si>
    <t>Actividad cumplida. Se realizó la actualización del mapa de riesgo de corrupción.                                                                   http://esecartagenadeindias.gov.co/planes-institucionales/</t>
  </si>
  <si>
    <t>Actividad ejecutada, Se realizó el seguimiento por parte parte de los responsables de procesos y la oficina de gestión estratégica en las fechas programadas.</t>
  </si>
  <si>
    <t>Se evidencia cumplimiento de la actividad a la fecha. Se observa su publicación en la página web institucional.                                                                http://esecartagenadeindias.gov.co/nuestros-servicios/</t>
  </si>
  <si>
    <t>Se da cumplimiento a la actividad,  se observa la publicación en la página web.institucional.  http://esecartagenadeindias.gov.co/tramites y servicios/</t>
  </si>
  <si>
    <t>Actividad en curso. Se realizó cumplimiento de las actividades  en la fecha programada.</t>
  </si>
  <si>
    <t>Enero a Dicembre</t>
  </si>
  <si>
    <t>Enero a Mayo</t>
  </si>
  <si>
    <t>1.2 Realizar visitas de socialización de procedimiento de trabajo social en los centros de atención con urgencias.</t>
  </si>
  <si>
    <t>Actividad ejecutada. Se ejecutaron actividades de socialización en 7 cemtros de atención con servicio de urgencia.</t>
  </si>
  <si>
    <t>Marzo a Junio</t>
  </si>
  <si>
    <t>Marzo a Septiembre</t>
  </si>
  <si>
    <t>3.4. Seguimiento a operatividad del Comité de Ética.</t>
  </si>
  <si>
    <t>Actividad en curso. Se realizaron seguimientos en la fechas programadas. Se ejecutaron 4 de 12 programadas.</t>
  </si>
  <si>
    <t>4.1.  Seguimiento a la oprtunidad de respuesta a las PQRS.</t>
  </si>
  <si>
    <t>No. De seguimientos realizados/No. De seguimientos programados</t>
  </si>
  <si>
    <t>Durante el período de Enero a Abril 2023 se dieron tres  (03) agresiones al personal, que fueron intervenidas por el equipo psicosocial.</t>
  </si>
  <si>
    <t>5.2. Socializar la carta de deberes y derechos al usuario dispuesta por la Entidad.</t>
  </si>
  <si>
    <t>5.1.  Caracterizar a los ciudadanos, usuarios y grupos de interés.</t>
  </si>
  <si>
    <t>3.2 Publicar en la página web de la ESE, el mapa de riesgos de corrupción 2023 actualizado.</t>
  </si>
  <si>
    <t>2.1. Consolidar el mapa de riesgos de corrupción 2023.</t>
  </si>
  <si>
    <t>4.1.Realizar el monitoreo al mapa de riesgos de corrupción por procesos.</t>
  </si>
  <si>
    <t>1.2.  Realizar la actualización de trámites en el SUIT</t>
  </si>
  <si>
    <t>2.1. Racionalizar los trámites  que se requieran.</t>
  </si>
  <si>
    <t>Actividad programada para el mes de mayo</t>
  </si>
  <si>
    <t>2.1. Realizar seguimiento mensual al funcionamiento del call center de la institución</t>
  </si>
  <si>
    <t>2.2. Agendamiento de citas por página web.</t>
  </si>
  <si>
    <t>Tecnologia de la Información</t>
  </si>
  <si>
    <t>No. De centros visitados/Total de centros con urgencias</t>
  </si>
  <si>
    <t>3.3. Racionalización del evento de rendición de cuentas a la ciudadanía.</t>
  </si>
  <si>
    <t xml:space="preserve">3.4.  Elaboración de informe de audiencia pública rendición de cuentas </t>
  </si>
  <si>
    <t>4.1.Realizar el acta de la audiencia pública de rendición de cuentas.</t>
  </si>
  <si>
    <t>3. Ejecución de
la estrategia de
Rendición de
cuentas</t>
  </si>
  <si>
    <t>No. Tramites racionalizados/ Total trámites identificados a racionalizar</t>
  </si>
  <si>
    <t>Cumplimiento en la publicación de la estratégia de tramites.</t>
  </si>
  <si>
    <t>No. de trámites racionalizados/ No. de trámites priorizados</t>
  </si>
  <si>
    <t>3.2. Recepcionar las preguntas formuladas por la ciudadanía, organizaciones, entidades, entes de control o funcionarios de la empresa, para su trámite y correspondiente respuesta al peticionario.</t>
  </si>
  <si>
    <t>Cumplimiento en la elaboración del informe</t>
  </si>
  <si>
    <t>Cumplimiento en la realización del acta  pública de rendición de cuentas.</t>
  </si>
  <si>
    <t>No de respuestas enviadas/No de preguntas recibidas</t>
  </si>
  <si>
    <t xml:space="preserve">Gestión Estratégica  </t>
  </si>
  <si>
    <t>Módulos de citas web implementado</t>
  </si>
  <si>
    <t>Actividad en curso. Aún no sale a producción. Está en 85% porque ya se entregaron los web service solicitados por MINTIC, está en proceso en todos los centros la implementación del programa GCI para arrancar en produccion junto con el ministerio para dar citas por la página web institucional.</t>
  </si>
  <si>
    <t>2.4. Utilización de Infomerciales</t>
  </si>
  <si>
    <t>No. De centros con Infomerciales/Total de centros</t>
  </si>
  <si>
    <t>Tecnologia de la Información          Mercadeo y Comunicaciones</t>
  </si>
  <si>
    <t>Actividad programa para el mes de mayo</t>
  </si>
  <si>
    <t>Actividad cumplida, Se tramitaron todas las quejas recibidas en preríodo objeto de seguimiento, de un total 35 solicitudes.</t>
  </si>
  <si>
    <t>Nª de caracterizaciones realizadas</t>
  </si>
  <si>
    <t>Actividad en curso. La caracterización de EAPBs, se realizará en el mes de Junio de 2023. 
Subgerencia Científica ha realizado la caracterización de 10 centros de los 17 a caracterizar.</t>
  </si>
  <si>
    <t>Actividad realizada. Se realizaron las socializaciones programadas en el período.</t>
  </si>
  <si>
    <t xml:space="preserve">Actividad ejecutada. Se cumplió con la actividad programada en el período. </t>
  </si>
  <si>
    <t>3.1.  Inventario de activos de  información actualizado.</t>
  </si>
  <si>
    <t>Servidor implementado en la fecha establecida</t>
  </si>
  <si>
    <t xml:space="preserve">  Tecnología de la Información</t>
  </si>
  <si>
    <t>Se estudia la posibilidad de garantizar la informacion en la nube, pero a la fecha se cuenta con discos duros externos que reposan en cada una de las areas.</t>
  </si>
  <si>
    <t>1.3 Socializar responsabilidad médico legal</t>
  </si>
  <si>
    <t>1.4 Socializar las acciones judiciales y disciplinarias que haya a lugar por la mala práxis de los funcionarios</t>
  </si>
  <si>
    <t>No. De socializaciones realizadas/No de socializaciones programadas</t>
  </si>
  <si>
    <t>Jurídica                   Control Disciplinario</t>
  </si>
  <si>
    <t>Enero a Diembre</t>
  </si>
  <si>
    <t>1. Se evidencia que el Plan Anticorrupción y Atención al Ciudadano para la vigencia 2023 fue aprobado y publicado en la página web de la entidad ESE HLCI.</t>
  </si>
  <si>
    <t>NIVEL DE CUMPLIMIENTO MECANISMO DE TRANSPARENCIA Y ACCESO A LA INFORMACIÓN PÚBLICA  .</t>
  </si>
  <si>
    <r>
      <t>2. El nivel de ejecución del Plan Anticorrupción y de Atención al Ciudadano de la ESE Hospital Local Cartagena de Indias a corte 30 de abril de 2023 por componente es el siguiente: Gestión del Riesgo de Corrupción -Mapa de Corrupción 61%.  Rcionlización de trámites 77%.  Rendición de Cuentas 100%.  Mecanismos para Mejorar la Atención al Ciudadano 49,2%.  Mecanismo para la Transparencia y Acceso a la Información Pública 54%.  y finalmente el componente Iniciativas Adicionales 41%; para un global de Nivel de Ejecución del Plan Anticorrupción y de Atención al Ciudadano de</t>
    </r>
    <r>
      <rPr>
        <b/>
        <sz val="9"/>
        <color rgb="FF000000"/>
        <rFont val="Century Gothic"/>
        <family val="2"/>
      </rPr>
      <t xml:space="preserve"> 63,6%</t>
    </r>
  </si>
  <si>
    <t>Cumplimiento de la consolidación del Plan Anticorrupción</t>
  </si>
  <si>
    <t>3.2 Racionalizar los Trámites  priorizados de Exámen de Laboratorio y Asignción de citas.</t>
  </si>
  <si>
    <t xml:space="preserve">Actividad en curso. De dos trámites  identificados para racionalización, se realizó la priorización de .asignación de citas. </t>
  </si>
  <si>
    <t>1. Diseño de Estrategia de Rendición de Cuentas.</t>
  </si>
  <si>
    <t>Gerencia               Gestión Estratégica.</t>
  </si>
  <si>
    <t>La Gerencia y la Oficina Asesora de Gestión Estratégica, realizaron reuniones para implementar las estrategias y acciones pertinentes para la Rendición de Cuentas.</t>
  </si>
  <si>
    <t>Participación Social y Comunitaria      Mercadeo y Comunicaciones</t>
  </si>
  <si>
    <t>3.1. Realizar las inscripciones de las personas, organizaciones y entidades interesadas en participar en el evento.</t>
  </si>
  <si>
    <t>Cumplimiento en la realización de las inscripciones  de las Personas, Organizaciones y Entidades interesadas en participar en el evento.</t>
  </si>
  <si>
    <t>4.2. En cumplimiento del artículo 56 de la Ley 1757 de 2015, la entrega de respuestas escritas a las preguntas ciudadanas dentro de los 15 días posteriores a su formulación en el marco del proceso de rendición de cuentas. De igual forma, esas respuestas deben ser publicadas en la página web.</t>
  </si>
  <si>
    <t>Se cumplió con la rendición de cuentas a la ciudadanía el día 30 de marzo de 2023 según cronograma establecido y toda la información de ley y se encuetra publicada en la página web institucional.</t>
  </si>
  <si>
    <t>2.3. Socializar con los usuarios los diferentes canales de comunicación (Presencial, virtual y vía telefónica), que permitan al ciudadano obtener información veraz y oportuna.</t>
  </si>
  <si>
    <t>Se ejecutaron actividades de socialización de los diferentes canales de comunicación con los ciudadanos y grupos de interés a través de redes sociales:Correo electrónico, Twitter, Facebook  en 37 centros de un total 43.</t>
  </si>
  <si>
    <t>Actividad en proceso.  Se han realizado reuniones, solicitud de cotizaciones y relacion de cada uno de los centros que necesitan puntos con TV y de red para poder suministrar programas de las actividades realizada por la Entidad.</t>
  </si>
  <si>
    <t>3.2 Seguimiento a las quejas relacionadas con el Talento Humano en la Prestación del Servicio.</t>
  </si>
  <si>
    <t>3.1. Capacitar al Talento Humano del área de Participación Social y Comunitaria en temas de interés que permitan mantenerse actualizados, llegando de manera eficaz a transmitir la información en las diferentes comunidades.</t>
  </si>
  <si>
    <t>1.1. Verificación de la información institucional publicada en la página web a través de la página de la Entidad de acuerdo a los parámetros establecidos por la Ley 1712 de 2014, artículo 9° y por la estrategia de Gobierno en Línea.</t>
  </si>
  <si>
    <t>No de Solicitudes Gestionadas/No de Solicitudes Requeridas</t>
  </si>
  <si>
    <t>No de Revisiones realizadas/ No de Revisiones programadas</t>
  </si>
  <si>
    <t xml:space="preserve">
Actividad realizada mensualmente. Todas los solicitudes se gestionaron</t>
  </si>
  <si>
    <t>Actividad progamada  para  el sugundo semestre del año en curso.</t>
  </si>
  <si>
    <t>Para la vigencia 2023 se programó la socialización del Código de Integridad Bimensualmente; a corte abril 30 de 2023 se han realizado dos socializaciones.</t>
  </si>
  <si>
    <t xml:space="preserve">1.2 Continuar el Programa de Humanización </t>
  </si>
  <si>
    <t>A la fecha de realización del seguimiento  se evidencia la ejecución de 3  socializaciones de las 10 programadas.</t>
  </si>
  <si>
    <t>Se evidencia un inventario de los equipos que siguen operando en los centros y en la sede administrativa.</t>
  </si>
  <si>
    <t>3.2.Servidor de almacenamiento en la Entidad.</t>
  </si>
  <si>
    <t>Proceso</t>
  </si>
  <si>
    <t>Riesgos</t>
  </si>
  <si>
    <t>Causas</t>
  </si>
  <si>
    <t>Consecuencias</t>
  </si>
  <si>
    <t>Control Existente</t>
  </si>
  <si>
    <t>Riesgo Residual</t>
  </si>
  <si>
    <t>Opción de manejo</t>
  </si>
  <si>
    <t>Acciones Preventivas</t>
  </si>
  <si>
    <t>Responsable de la acción</t>
  </si>
  <si>
    <t>Periodo Seguimiento</t>
  </si>
  <si>
    <t>INDICADOR</t>
  </si>
  <si>
    <t>% de cumplimiento planeación abril 2023</t>
  </si>
  <si>
    <t>Seguimiento Control Interno</t>
  </si>
  <si>
    <t>Probabilidad</t>
  </si>
  <si>
    <t>Impacto</t>
  </si>
  <si>
    <t>Nivel</t>
  </si>
  <si>
    <t>Efectividad de los controles</t>
  </si>
  <si>
    <t>¿Se ha materializado el riesgo?</t>
  </si>
  <si>
    <t>¿Se ejecuta el control?</t>
  </si>
  <si>
    <t>¿Se ejecuta con la periodicidad establecida?</t>
  </si>
  <si>
    <t xml:space="preserve">Responsable de los controles: ¿Cuentan con responsables para ejercer la actividad? </t>
  </si>
  <si>
    <t>Evidencias de los controles: ¿Se cuenta con pruebas del control?</t>
  </si>
  <si>
    <t>Fecha</t>
  </si>
  <si>
    <t>Avance</t>
  </si>
  <si>
    <t>Observaciones</t>
  </si>
  <si>
    <t>TALENTO HUMANO</t>
  </si>
  <si>
    <t>Falsedad en documento público o privado.</t>
  </si>
  <si>
    <t>Falta de control en el manejo de la información solicitada</t>
  </si>
  <si>
    <t>Mala imagen de la entidad,</t>
  </si>
  <si>
    <t>Revisión y verificación de la documentación requerida</t>
  </si>
  <si>
    <t>Rara vez</t>
  </si>
  <si>
    <t>Catastrófico</t>
  </si>
  <si>
    <t>Extremo</t>
  </si>
  <si>
    <t>Evitar</t>
  </si>
  <si>
    <t>Se verificará para el personal asistencial su inscripción en el RETHUS y para todo el personal en general se verificarán los títulos información que permite verificar la idoneidad de los certificados adjuntos.</t>
  </si>
  <si>
    <t>Coordinador de talento humano</t>
  </si>
  <si>
    <t xml:space="preserve"> Mensual</t>
  </si>
  <si>
    <t>No de verificaciones realizadas/ No. de personas vinculadas</t>
  </si>
  <si>
    <t>SI</t>
  </si>
  <si>
    <t>NO</t>
  </si>
  <si>
    <t>El porcentaje de avance no puede ser el 100% porque no ha terminado el periodo de seguimiento.</t>
  </si>
  <si>
    <t>Falsificación de documento en la selección (diplomas, certificaciones) para la vinculación a la entidad y/o acceder a derechos prestacionales</t>
  </si>
  <si>
    <t>Sanciones disciplinarias y  legales,</t>
  </si>
  <si>
    <t>Posible</t>
  </si>
  <si>
    <t>Moderado</t>
  </si>
  <si>
    <t>Alto</t>
  </si>
  <si>
    <t>Reducir</t>
  </si>
  <si>
    <t>Para los servidores públicos se verificará su historia laboral en la plataforma SIGEP DEL DAFP</t>
  </si>
  <si>
    <t>No de verificaciones en SIGEP/ No. de personas Posesionadas</t>
  </si>
  <si>
    <t>Pérdidas económicas,</t>
  </si>
  <si>
    <t>Se hará verificación de requisitos (cursos de ley, experiencia, etc.)</t>
  </si>
  <si>
    <t>No. De personas con verificaciones  con verificación de requisitosn / No. de personas contratadas</t>
  </si>
  <si>
    <t>Pérdida de transparencia.</t>
  </si>
  <si>
    <t>Revisar la información entregada por los contratistas antes de realizar cada contrato</t>
  </si>
  <si>
    <t>Coordinador de Contratación</t>
  </si>
  <si>
    <t>No de Contratos verificados/ No. De contratos celebrados</t>
  </si>
  <si>
    <t>Falta de principios y ética profesional</t>
  </si>
  <si>
    <t>Ejecución procedimiento de vinculación</t>
  </si>
  <si>
    <t>Socialización del código  código de integridad</t>
  </si>
  <si>
    <t>Mensual</t>
  </si>
  <si>
    <t>Socializaciones Realizadas/Socializaciones Programadas</t>
  </si>
  <si>
    <t>Para la vigencia 2023 se programaron seis  (6) Socializaciones del Código de Integridad. El  23 de Feb/23 se realizó la primera socialización.</t>
  </si>
  <si>
    <t>Tramitar vinculaciones de personal en favor de un tercero.</t>
  </si>
  <si>
    <t>Influencia de Terceros para vinculación en la entidad</t>
  </si>
  <si>
    <t>Vinculación de funcionarios sin cumplir los requisitos, Mala imagen institucional, falta de transparencia</t>
  </si>
  <si>
    <t>Determinar perfiles de cargos claros y objetivos,</t>
  </si>
  <si>
    <t>No de perfiles levantados/ No. De cargos requeridos</t>
  </si>
  <si>
    <t>Intereses personales para favorecer a un tercero</t>
  </si>
  <si>
    <t>Realizar procesos de vinculación en cumplimiento de los perfiles de cargos prediseñados y la aprobación de pruebas de conocimiento</t>
  </si>
  <si>
    <t>No. de procesos realizados / No. de personas vinculadas</t>
  </si>
  <si>
    <t>NA</t>
  </si>
  <si>
    <t>N/A</t>
  </si>
  <si>
    <t>El personal vinculado no fue objeto de pruebas de conocimiento, debido a que venían laborando con la ESE-HLCI en calidad de suministrado</t>
  </si>
  <si>
    <t>Verificar criterios objetivos para la celebración de los contratos</t>
  </si>
  <si>
    <t xml:space="preserve"> FINANCIERA</t>
  </si>
  <si>
    <t>Recibir dádivas para ejecutar el pago de cuentas a los contratistas de bienes o prestación de servicios (Subgerencia administrativa-Contratación)</t>
  </si>
  <si>
    <t>Intereses personales, No utilización de canales de comunicación internos para incentivar la práctica de principios éticos.</t>
  </si>
  <si>
    <t>Mala imagen institucional, falta de transparencia.</t>
  </si>
  <si>
    <t>Relación detallada de pagos autorizados</t>
  </si>
  <si>
    <t>Mayor</t>
  </si>
  <si>
    <t>Relacionar las cuentas de cobro y/o facturas recepcionadas en la entidad en orden cronológico de llegada</t>
  </si>
  <si>
    <t>Financiera, Gerencia</t>
  </si>
  <si>
    <t>Cumplimiento en la relación de cuentas de cobro y/o facturas semanal</t>
  </si>
  <si>
    <t>Subgerencia Administrativa y Financiera, Gerencia</t>
  </si>
  <si>
    <t>No. De pagos priorizados realizados/ No. De Pagos priorizados</t>
  </si>
  <si>
    <t>Autorizar el pago de cuentas a contratistas de bienes o prestación de servicios sin cumplir con los requisitos que exige la ley. (Gerente- Contratación)</t>
  </si>
  <si>
    <t>Intereses personales, Falta de interés por parte de la dirección para mantener programas a favor de la ética.</t>
  </si>
  <si>
    <t>Investigaciones fiscales y disciplinarias, falta de transparencia</t>
  </si>
  <si>
    <t>Revisión de requisitos en las cuentas de cobro</t>
  </si>
  <si>
    <t>Debido al contrato establecido con el fideicomiso, existen unos acuerdos entre las partes que soporten las facturas u obligaciones con terceros.    Se implementó la verificación de una lista de chequeo para la recepción de facturas, la cual incluye los requisitos de ley y soportes para la recepción de la misma</t>
  </si>
  <si>
    <t>Gerencia y Subgerencia administrativa</t>
  </si>
  <si>
    <t>(No. De cuentas que cumplen con los requisitos de  ley/No. De cuentas autorizadas) x100</t>
  </si>
  <si>
    <t>CONTRATACIÓN</t>
  </si>
  <si>
    <t>Tráfico de influencias a favor de un tercero para celebración de contratos</t>
  </si>
  <si>
    <t>Intereses personales</t>
  </si>
  <si>
    <t xml:space="preserve"> Mala imagen institucional, falta de transparencia</t>
  </si>
  <si>
    <t>Contratos con el lleno de los requisitos legales de acuerdo al manual de contratación y realizar los estudios correspondientes</t>
  </si>
  <si>
    <t>Improbable</t>
  </si>
  <si>
    <t>Compartir</t>
  </si>
  <si>
    <t>Publicación en la pagina web de los procesos contractuales</t>
  </si>
  <si>
    <t>Subgerencia administrativa</t>
  </si>
  <si>
    <t>Permanente</t>
  </si>
  <si>
    <t>Verificación permamente de publicación de procesos contractuales</t>
  </si>
  <si>
    <t>Cumplimiento del Plan Anual de adquisiciones</t>
  </si>
  <si>
    <t>Verificación del cumplimiento del Plan Anual de Adquisiciones</t>
  </si>
  <si>
    <t>Celebración de contratos sin el cumplimiento de los requisitos previos</t>
  </si>
  <si>
    <t>Sanciones disciplinarias, legales y penales</t>
  </si>
  <si>
    <t>Revisión de documentación para verificación de propuestas</t>
  </si>
  <si>
    <t>Menor</t>
  </si>
  <si>
    <t>Bajo</t>
  </si>
  <si>
    <t>Revisión de requisitos de acuerdo a la invitación realizada</t>
  </si>
  <si>
    <t>contratación</t>
  </si>
  <si>
    <t>No. De revisiones realizadas/No. De invitaciones</t>
  </si>
  <si>
    <t>FACTURACION</t>
  </si>
  <si>
    <t>Sustracción de recursos cancelados por particulares por concepto de prestación de servicios</t>
  </si>
  <si>
    <t>Intereses  personales, falta de ética</t>
  </si>
  <si>
    <t>Detrimento patrimonial, sanciones disciplinarias y penales</t>
  </si>
  <si>
    <t>Autorización de enfermeras jefe a descuentos a particulares</t>
  </si>
  <si>
    <t>Revisón de casos donde se presenten descuentos en copagos</t>
  </si>
  <si>
    <t>Facturación</t>
  </si>
  <si>
    <t>Trimestral</t>
  </si>
  <si>
    <t>No. De revisiones realizadas/No. De casos presentados</t>
  </si>
  <si>
    <t>CUENTAS MÉDICAS</t>
  </si>
  <si>
    <t>Recibir dádivas de las diferentes EPS en la negociación de la liquidación de las glosas.</t>
  </si>
  <si>
    <t>Intereses personales, falta de ética</t>
  </si>
  <si>
    <t>Detrimento patrimonial</t>
  </si>
  <si>
    <t>Relacion de glosa notificadas por EPS</t>
  </si>
  <si>
    <t>Verificar que los valores glosados correspondan a la causa que lo genero antes de la conciliacion de glosa</t>
  </si>
  <si>
    <t>Cuentas medicas</t>
  </si>
  <si>
    <t>N° de verificacion realizada/N° conciliacion programada x 100</t>
  </si>
  <si>
    <t>CONTRATACION EPS</t>
  </si>
  <si>
    <t>Manipulación de los topes de negociación para beneficios personales</t>
  </si>
  <si>
    <t>Interesers personales, manipulación de contactos,  centralización de la negociación para beneficios personales</t>
  </si>
  <si>
    <t>Detrimento Patrimonial, sanciones disciplinarias y legales</t>
  </si>
  <si>
    <t xml:space="preserve">Equipo interdisciplinario para  toma las decisiones,        Estudio de mercadeo que permite conocer el detalle de los costos y así poder acordar las tarifas para la entidad. </t>
  </si>
  <si>
    <t xml:space="preserve">Realizar  reuniones con las EPS internas para pactar y negociar tarifas de salud. </t>
  </si>
  <si>
    <t>Mercadeo y comunicaciones</t>
  </si>
  <si>
    <t>No. De reuniones realizadas con clientes /Total de clientes</t>
  </si>
  <si>
    <t>SEGURIDAD DIGITAL</t>
  </si>
  <si>
    <t>Acceso No autorizado a los activos informáticos de la entidad</t>
  </si>
  <si>
    <t>Modificación de la información concerniente a los procesos administrativos y asistenciales por parte de personal no autorizado.</t>
  </si>
  <si>
    <t>Sanciones disciplinarias, y legales</t>
  </si>
  <si>
    <t xml:space="preserve">Implementación de la seguridad en los servidores donde se encuentra el sistema de información </t>
  </si>
  <si>
    <t>Seguimientos al Firewall, implementación de políticas de seguridad y acceso a la información</t>
  </si>
  <si>
    <t>Sistemas</t>
  </si>
  <si>
    <t>Semanal</t>
  </si>
  <si>
    <t>Se realizan la revisiones semanales a la fecha van 16 seguimientos de 52 programadas</t>
  </si>
  <si>
    <t>Divulgación de información privada</t>
  </si>
  <si>
    <t>Mala imagen de la institución</t>
  </si>
  <si>
    <t>JURÍDICA</t>
  </si>
  <si>
    <t>Recibimiento de dádivas por parte de los asesores jurídicos encargados de la defensa judicial para dejar vencer los términos de los procesos judiciales</t>
  </si>
  <si>
    <t>Negligencia por parte del apoderado                            Falta de seguimiento a los procesos judiciales</t>
  </si>
  <si>
    <t>Verificación de los procesos judiciales a través de la página de la rama judicial o en su defecto verificación en sitio</t>
  </si>
  <si>
    <t>Informe mensual de los procesos</t>
  </si>
  <si>
    <t xml:space="preserve"> Jurídica</t>
  </si>
  <si>
    <t>No de informes presentados/No. de informes programados</t>
  </si>
  <si>
    <t>Verificar que el personal vinculado a defernsa judicial no tenga algún tipo de sanción disciplinaria ante el Consejo Nacional de la Judicatura o cualquier ente de control</t>
  </si>
  <si>
    <t>No. De personal verificado/ Numero de personal contratado en Defensa Judicial</t>
  </si>
  <si>
    <t>Apropiación de los recursos que sean entregados a la entidad como consecuencia de terminación de los procesos judiciales</t>
  </si>
  <si>
    <t>Intereses personales, Falta de ética y sentido de pertenencia</t>
  </si>
  <si>
    <t xml:space="preserve">Sanciones, penales, fiscales, y disciplinarias, </t>
  </si>
  <si>
    <t>No existe control</t>
  </si>
  <si>
    <t>Informe de relación de títulos cobrados</t>
  </si>
  <si>
    <t xml:space="preserve">Se envia informe mensual y trimestras de las acciones impartidas por el area en los procesos encontra de la entidad </t>
  </si>
  <si>
    <t>APOYO LOGÍSTICO</t>
  </si>
  <si>
    <t xml:space="preserve">Pérdida de combustible en las plantas </t>
  </si>
  <si>
    <t>Falta de control, vigilancia y seguimiento</t>
  </si>
  <si>
    <t>Detrimento Patrimonial</t>
  </si>
  <si>
    <t>Verificación de suministro de energía en centros de atención semanalmente</t>
  </si>
  <si>
    <t>Realizar seguimiento a los cortes de energia en los centros de atención</t>
  </si>
  <si>
    <t>Mantenimiento</t>
  </si>
  <si>
    <t>Los seguimientos se realizan diariamente en la página de Afinia, no se soporta con evidencia</t>
  </si>
  <si>
    <t>Incumplimiento en la ejecución de los contratos</t>
  </si>
  <si>
    <t>Falta de Control</t>
  </si>
  <si>
    <t>Verificación de la ejecución del contrato</t>
  </si>
  <si>
    <t>Realizar seguimiento a los contratos celebrados</t>
  </si>
  <si>
    <t>No. De seguimientos realizados/ No. De contratos ejecutados</t>
  </si>
  <si>
    <t>Recibimiento de equipos e insumos diferente a lo especificado en los términos contractuales</t>
  </si>
  <si>
    <t>Contratos en donde no se detallen especificaciones de lo que se compra (equipos , Insumos)                                        recepción de bienes y servicios sin los controles y el personal idóneo</t>
  </si>
  <si>
    <t>Detrimento Patrimonial, Pérdida de los recursos,  Sanciones disciplinarias, y legales, mala prestación del servicio</t>
  </si>
  <si>
    <t>Comité de Compras, Recepción técnica, auditorías, supervisor de contrato</t>
  </si>
  <si>
    <t>Realizar seguimiento a los equipos e insumos contratados con el visto bueno del supervisor del contrato</t>
  </si>
  <si>
    <t>Subgerencia administrativa, PU Recursos Físicos, Supervisor de Contrato</t>
  </si>
  <si>
    <t>Pérdida de elementos por movimientos en el inventario sin los soportes</t>
  </si>
  <si>
    <t>Requerimientos o pedidos sin autorización en el sistema de información</t>
  </si>
  <si>
    <t>Detrimento Patrimonial, Pérdida de los recursos,  Sanciones disciplinarias, y legales. Incertidumbre por la información generada por el sistema de información</t>
  </si>
  <si>
    <t>Seguimientos realizados</t>
  </si>
  <si>
    <t xml:space="preserve">Solicitud de movimientos de inventario con los soportes requeridos </t>
  </si>
  <si>
    <t>PU Recursos Físicos</t>
  </si>
  <si>
    <t>No. De movimientos de inventario realizados/ No. Movimiento de inventario solicitados</t>
  </si>
  <si>
    <t>GESTIÓN MISIONAL</t>
  </si>
  <si>
    <t xml:space="preserve">Pérdida de medicamentos, y Dispositivos medicos  </t>
  </si>
  <si>
    <t>Inventarios desactualizados</t>
  </si>
  <si>
    <t>Atención inadecuada al usuario por la falta de medicamentos y equipos médicos.</t>
  </si>
  <si>
    <t>Reporte mensual de consumos</t>
  </si>
  <si>
    <t>Actualización de inventario según los ingresos</t>
  </si>
  <si>
    <t>Recursos Físicos/servicio Farmaceutico</t>
  </si>
  <si>
    <t xml:space="preserve">No. De actualizacion de inventario/Total de Productos ingresados </t>
  </si>
  <si>
    <t>Detrimento patrimonial.</t>
  </si>
  <si>
    <t>Ausencia de aplicación de controles en las unidades funcionales (listas de chequeo).</t>
  </si>
  <si>
    <t>Implicación negativa de la imagen institucional.                            Sanciones disciplinarias, y legales</t>
  </si>
  <si>
    <t xml:space="preserve">Aplicación de listas de chequeo para la verificación y existencia de los medicamentos y dispositivos médicos  </t>
  </si>
  <si>
    <t>Enfermera Jefe/Regente farmacia</t>
  </si>
  <si>
    <t>No.de Listas de Chequeo alplicadas por centro/ Total de Centros programados</t>
  </si>
  <si>
    <t>Inexistencia de seguimiento entre los medicamentos entregados y utilizados.</t>
  </si>
  <si>
    <t>Realizacion de visitas aleatorias para  comparacion de inventarios</t>
  </si>
  <si>
    <t>Coordinador Servicio  farmaceutico</t>
  </si>
  <si>
    <t xml:space="preserve">         SEGUIMIENTO  MATRIZ MAPA DE RIESGOS DE CORRUPCION 2023 CORTE 30 DE ABRIL 2023 OFICINA DE CONTROL INTERNO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</si>
</sst>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rgb="FF000000"/>
      <name val="Calibri"/>
      <family val="2"/>
      <charset val="1"/>
    </font>
    <font>
      <sz val="11"/>
      <color theme="1"/>
      <name val="Calibri"/>
      <family val="2"/>
      <scheme val="minor"/>
    </font>
    <font>
      <sz val="11"/>
      <color rgb="FF000000"/>
      <name val="Calibri"/>
      <family val="2"/>
      <charset val="204"/>
    </font>
    <font>
      <sz val="9"/>
      <color rgb="FF000000"/>
      <name val="Arial"/>
      <family val="2"/>
      <charset val="1"/>
    </font>
    <font>
      <sz val="9"/>
      <color rgb="FF000000"/>
      <name val="Century Gothic"/>
      <family val="2"/>
      <charset val="1"/>
    </font>
    <font>
      <b/>
      <sz val="9"/>
      <color rgb="FF000000"/>
      <name val="Century Gothic"/>
      <family val="2"/>
      <charset val="1"/>
    </font>
    <font>
      <sz val="9"/>
      <color rgb="FF000000"/>
      <name val="Calibri"/>
      <family val="2"/>
      <charset val="1"/>
    </font>
    <font>
      <b/>
      <sz val="9"/>
      <color rgb="FF333333"/>
      <name val="Century Gothic"/>
      <family val="2"/>
      <charset val="1"/>
    </font>
    <font>
      <sz val="9"/>
      <color rgb="FF333333"/>
      <name val="Century Gothic"/>
      <family val="2"/>
      <charset val="1"/>
    </font>
    <font>
      <b/>
      <sz val="9"/>
      <color rgb="FF000000"/>
      <name val="Century Gothic"/>
      <family val="2"/>
    </font>
    <font>
      <sz val="9"/>
      <color theme="1"/>
      <name val="Century Gothic"/>
      <family val="2"/>
    </font>
    <font>
      <sz val="9"/>
      <color rgb="FF000000"/>
      <name val="Century Gothic"/>
      <family val="2"/>
    </font>
    <font>
      <b/>
      <sz val="9"/>
      <color theme="1"/>
      <name val="Century Gothic"/>
      <family val="2"/>
    </font>
    <font>
      <sz val="9"/>
      <color rgb="FF111111"/>
      <name val="Century Gothic"/>
      <family val="2"/>
      <charset val="1"/>
    </font>
    <font>
      <sz val="9"/>
      <name val="Century Gothic"/>
      <family val="2"/>
    </font>
    <font>
      <sz val="11"/>
      <color rgb="FF000000"/>
      <name val="Calibri"/>
      <family val="2"/>
      <charset val="1"/>
    </font>
    <font>
      <b/>
      <sz val="8"/>
      <color rgb="FF000000"/>
      <name val="Tahoma"/>
      <family val="2"/>
    </font>
    <font>
      <b/>
      <sz val="8"/>
      <name val="Tahoma"/>
      <family val="2"/>
    </font>
    <font>
      <u/>
      <sz val="8"/>
      <color rgb="FF0563C1"/>
      <name val="Tahoma"/>
      <family val="2"/>
    </font>
    <font>
      <b/>
      <sz val="8"/>
      <name val="Century Gothic"/>
      <family val="2"/>
    </font>
    <font>
      <b/>
      <sz val="6"/>
      <name val="Tahoma"/>
      <family val="2"/>
    </font>
    <font>
      <sz val="6"/>
      <name val="Tahoma"/>
      <family val="2"/>
    </font>
    <font>
      <sz val="6"/>
      <color theme="1"/>
      <name val="Tahoma"/>
      <family val="2"/>
    </font>
    <font>
      <sz val="8"/>
      <color theme="1"/>
      <name val="Tahoma"/>
      <family val="2"/>
    </font>
    <font>
      <sz val="6"/>
      <name val="Century Gothic"/>
      <family val="2"/>
    </font>
    <font>
      <sz val="6"/>
      <color theme="1"/>
      <name val="Century Gothic"/>
      <family val="2"/>
    </font>
    <font>
      <sz val="6"/>
      <color rgb="FF000000"/>
      <name val="Tahoma"/>
      <family val="2"/>
    </font>
  </fonts>
  <fills count="9">
    <fill>
      <patternFill patternType="none"/>
    </fill>
    <fill>
      <patternFill patternType="gray125"/>
    </fill>
    <fill>
      <patternFill patternType="solid">
        <fgColor theme="3" tint="0.79998168889431442"/>
        <bgColor indexed="64"/>
      </patternFill>
    </fill>
    <fill>
      <patternFill patternType="solid">
        <fgColor rgb="FFDCE6F1"/>
        <bgColor indexed="64"/>
      </patternFill>
    </fill>
    <fill>
      <patternFill patternType="solid">
        <fgColor rgb="FFDCE6F1"/>
        <bgColor rgb="FF000000"/>
      </patternFill>
    </fill>
    <fill>
      <patternFill patternType="solid">
        <fgColor rgb="FFFF0000"/>
        <bgColor rgb="FF385623"/>
      </patternFill>
    </fill>
    <fill>
      <patternFill patternType="solid">
        <fgColor rgb="FFFFFFFF"/>
        <bgColor indexed="64"/>
      </patternFill>
    </fill>
    <fill>
      <patternFill patternType="solid">
        <fgColor rgb="FFFFFFFF"/>
        <bgColor rgb="FF000000"/>
      </patternFill>
    </fill>
    <fill>
      <patternFill patternType="solid">
        <fgColor rgb="FF92D050"/>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style="thin">
        <color auto="1"/>
      </left>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0" fontId="2" fillId="0" borderId="0"/>
    <xf numFmtId="9" fontId="15" fillId="0" borderId="0" applyFont="0" applyFill="0" applyBorder="0" applyAlignment="0" applyProtection="0"/>
    <xf numFmtId="0" fontId="1" fillId="0" borderId="0"/>
  </cellStyleXfs>
  <cellXfs count="191">
    <xf numFmtId="0" fontId="0" fillId="0" borderId="0" xfId="0"/>
    <xf numFmtId="0" fontId="3" fillId="0" borderId="0" xfId="0" applyFont="1"/>
    <xf numFmtId="0" fontId="6" fillId="0" borderId="0" xfId="0" applyFont="1"/>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1" fillId="0" borderId="1" xfId="1" applyFont="1" applyFill="1" applyBorder="1" applyAlignment="1">
      <alignment horizontal="center" vertical="center" wrapText="1"/>
    </xf>
    <xf numFmtId="9"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10" xfId="0" applyFont="1" applyFill="1" applyBorder="1" applyAlignment="1">
      <alignment vertical="center" wrapText="1"/>
    </xf>
    <xf numFmtId="0" fontId="11" fillId="0" borderId="2" xfId="0" applyFont="1" applyFill="1" applyBorder="1" applyAlignment="1">
      <alignment horizontal="center" vertical="center"/>
    </xf>
    <xf numFmtId="9" fontId="11" fillId="0" borderId="2" xfId="0" applyNumberFormat="1" applyFont="1" applyFill="1" applyBorder="1" applyAlignment="1">
      <alignment horizontal="center" vertical="center"/>
    </xf>
    <xf numFmtId="0" fontId="11" fillId="0" borderId="1" xfId="0" applyFont="1" applyFill="1" applyBorder="1" applyAlignment="1">
      <alignment vertical="center" wrapText="1"/>
    </xf>
    <xf numFmtId="0" fontId="9" fillId="0" borderId="1" xfId="0" applyFont="1" applyFill="1" applyBorder="1" applyAlignment="1">
      <alignment horizontal="center" vertical="center"/>
    </xf>
    <xf numFmtId="0" fontId="11" fillId="0" borderId="6" xfId="0" applyFont="1" applyFill="1" applyBorder="1" applyAlignment="1">
      <alignment horizontal="center" vertical="center" wrapText="1"/>
    </xf>
    <xf numFmtId="0" fontId="11" fillId="0" borderId="7"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3" xfId="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2"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1" fillId="0" borderId="1" xfId="1" applyFont="1" applyFill="1" applyBorder="1" applyAlignment="1">
      <alignment horizontal="left" vertical="center" wrapText="1"/>
    </xf>
    <xf numFmtId="0" fontId="4" fillId="0" borderId="2"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1" xfId="1" applyFont="1" applyFill="1" applyBorder="1" applyAlignment="1">
      <alignment horizontal="center" vertical="center" wrapText="1"/>
    </xf>
    <xf numFmtId="0" fontId="11" fillId="0" borderId="6" xfId="0" applyFont="1" applyFill="1" applyBorder="1" applyAlignment="1">
      <alignment horizontal="center" vertical="center"/>
    </xf>
    <xf numFmtId="0" fontId="5" fillId="0" borderId="1" xfId="1" applyFont="1" applyFill="1" applyBorder="1" applyAlignment="1">
      <alignment vertical="center" wrapText="1"/>
    </xf>
    <xf numFmtId="164" fontId="11" fillId="0" borderId="1" xfId="0" applyNumberFormat="1" applyFont="1" applyFill="1" applyBorder="1" applyAlignment="1">
      <alignment horizontal="center" vertical="center" wrapText="1"/>
    </xf>
    <xf numFmtId="164" fontId="11" fillId="0" borderId="1" xfId="0" applyNumberFormat="1" applyFont="1" applyFill="1" applyBorder="1" applyAlignment="1">
      <alignment horizontal="center" vertical="center"/>
    </xf>
    <xf numFmtId="0" fontId="3" fillId="0" borderId="0" xfId="0" applyFont="1" applyAlignment="1">
      <alignment horizontal="left" vertical="center"/>
    </xf>
    <xf numFmtId="0" fontId="11" fillId="0" borderId="11" xfId="0" applyFont="1" applyFill="1" applyBorder="1" applyAlignment="1">
      <alignment horizontal="left" vertical="center" wrapText="1"/>
    </xf>
    <xf numFmtId="9" fontId="11" fillId="0" borderId="6"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11" fillId="0" borderId="9" xfId="0" applyFont="1" applyFill="1" applyBorder="1" applyAlignment="1">
      <alignment horizontal="center" vertical="center"/>
    </xf>
    <xf numFmtId="9" fontId="4" fillId="0" borderId="1" xfId="0" applyNumberFormat="1" applyFont="1" applyFill="1" applyBorder="1" applyAlignment="1">
      <alignment horizontal="center" vertical="center" wrapText="1"/>
    </xf>
    <xf numFmtId="0" fontId="4" fillId="0" borderId="11" xfId="0" applyFont="1" applyFill="1" applyBorder="1"/>
    <xf numFmtId="9" fontId="4" fillId="0" borderId="1" xfId="0" applyNumberFormat="1" applyFont="1" applyFill="1" applyBorder="1" applyAlignment="1">
      <alignment horizontal="center" vertical="center"/>
    </xf>
    <xf numFmtId="0" fontId="4" fillId="0" borderId="11" xfId="0" applyFont="1" applyFill="1" applyBorder="1" applyAlignment="1">
      <alignment horizontal="left" vertical="center" wrapText="1"/>
    </xf>
    <xf numFmtId="0" fontId="4" fillId="0" borderId="11" xfId="0" applyFont="1" applyFill="1" applyBorder="1" applyAlignment="1">
      <alignment horizontal="left"/>
    </xf>
    <xf numFmtId="164" fontId="4" fillId="0" borderId="1" xfId="0" applyNumberFormat="1" applyFont="1" applyFill="1" applyBorder="1"/>
    <xf numFmtId="0" fontId="5" fillId="0" borderId="2"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4" fillId="0" borderId="3" xfId="0" applyFont="1" applyFill="1" applyBorder="1" applyAlignment="1">
      <alignment horizontal="left" vertical="center" wrapText="1"/>
    </xf>
    <xf numFmtId="164" fontId="11" fillId="0" borderId="0" xfId="0" applyNumberFormat="1" applyFont="1" applyFill="1" applyBorder="1" applyAlignment="1">
      <alignment horizontal="center" vertical="center"/>
    </xf>
    <xf numFmtId="9" fontId="9" fillId="0" borderId="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9" fontId="9" fillId="0" borderId="1"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5" fillId="2" borderId="10" xfId="0" applyFont="1" applyFill="1" applyBorder="1" applyAlignment="1">
      <alignment wrapText="1"/>
    </xf>
    <xf numFmtId="0" fontId="5" fillId="2" borderId="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xf>
    <xf numFmtId="0" fontId="10" fillId="0" borderId="1" xfId="0" applyFont="1" applyFill="1" applyBorder="1" applyAlignment="1">
      <alignment horizontal="left" vertical="top" wrapText="1"/>
    </xf>
    <xf numFmtId="0" fontId="4" fillId="0" borderId="9" xfId="0" applyFont="1" applyFill="1" applyBorder="1" applyAlignment="1">
      <alignment horizontal="center" vertical="center" wrapText="1"/>
    </xf>
    <xf numFmtId="9" fontId="0" fillId="0" borderId="0" xfId="0" applyNumberFormat="1"/>
    <xf numFmtId="0" fontId="18" fillId="3" borderId="1" xfId="0" applyFont="1" applyFill="1" applyBorder="1" applyAlignment="1">
      <alignment horizontal="center" vertical="center" textRotation="90" wrapText="1"/>
    </xf>
    <xf numFmtId="0" fontId="16" fillId="3" borderId="1" xfId="0" applyFont="1" applyFill="1" applyBorder="1" applyAlignment="1">
      <alignment horizontal="center" vertical="center" textRotation="90" wrapText="1"/>
    </xf>
    <xf numFmtId="0" fontId="17" fillId="5" borderId="21" xfId="3" applyFont="1" applyFill="1" applyBorder="1" applyAlignment="1">
      <alignment horizontal="center" vertical="center" wrapText="1"/>
    </xf>
    <xf numFmtId="9" fontId="17" fillId="5" borderId="21" xfId="3" applyNumberFormat="1" applyFont="1" applyFill="1" applyBorder="1" applyAlignment="1">
      <alignment horizontal="center" vertical="center" wrapText="1"/>
    </xf>
    <xf numFmtId="0" fontId="19" fillId="5" borderId="21" xfId="3" applyFont="1" applyFill="1" applyBorder="1" applyAlignment="1">
      <alignment horizontal="center" vertical="center" wrapText="1"/>
    </xf>
    <xf numFmtId="0" fontId="21" fillId="0" borderId="1" xfId="0" applyFont="1" applyBorder="1" applyAlignment="1">
      <alignment horizontal="center" vertical="center" wrapText="1"/>
    </xf>
    <xf numFmtId="0" fontId="23" fillId="0" borderId="1" xfId="0" applyFont="1" applyBorder="1" applyAlignment="1">
      <alignment horizontal="center" vertical="center"/>
    </xf>
    <xf numFmtId="0" fontId="22" fillId="0" borderId="1" xfId="0" applyFont="1" applyBorder="1" applyAlignment="1">
      <alignment horizontal="center" vertical="center"/>
    </xf>
    <xf numFmtId="0" fontId="24" fillId="6" borderId="1" xfId="0" applyFont="1" applyFill="1" applyBorder="1" applyAlignment="1">
      <alignment horizontal="center" vertical="center" wrapText="1"/>
    </xf>
    <xf numFmtId="9" fontId="24" fillId="6" borderId="1" xfId="2" applyFont="1" applyFill="1" applyBorder="1" applyAlignment="1">
      <alignment horizontal="center" vertical="center" wrapText="1"/>
    </xf>
    <xf numFmtId="0" fontId="25" fillId="0" borderId="21" xfId="0" applyFont="1" applyBorder="1"/>
    <xf numFmtId="14" fontId="25" fillId="0" borderId="21" xfId="0" applyNumberFormat="1" applyFont="1" applyBorder="1"/>
    <xf numFmtId="9" fontId="25" fillId="0" borderId="21" xfId="0" applyNumberFormat="1" applyFont="1" applyBorder="1"/>
    <xf numFmtId="0" fontId="25" fillId="0" borderId="22" xfId="3" applyFont="1" applyBorder="1" applyAlignment="1" applyProtection="1">
      <alignment horizontal="center" vertical="center" wrapText="1"/>
      <protection locked="0"/>
    </xf>
    <xf numFmtId="0" fontId="24"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Border="1" applyAlignment="1">
      <alignment horizontal="center" wrapText="1"/>
    </xf>
    <xf numFmtId="9" fontId="24" fillId="0" borderId="1" xfId="2" applyFont="1" applyBorder="1" applyAlignment="1">
      <alignment horizontal="center" vertical="center" wrapText="1"/>
    </xf>
    <xf numFmtId="9" fontId="24" fillId="0" borderId="1" xfId="0" applyNumberFormat="1" applyFont="1" applyBorder="1" applyAlignment="1">
      <alignment horizontal="center" vertical="center" wrapText="1"/>
    </xf>
    <xf numFmtId="0" fontId="21" fillId="7"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2" fillId="8" borderId="1"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21" fillId="6" borderId="1" xfId="0" applyFont="1" applyFill="1" applyBorder="1" applyAlignment="1">
      <alignment horizontal="center" vertical="center" wrapText="1"/>
    </xf>
    <xf numFmtId="9" fontId="21" fillId="0" borderId="1" xfId="2" applyFont="1" applyBorder="1" applyAlignment="1">
      <alignment horizontal="center" vertical="center" wrapText="1"/>
    </xf>
    <xf numFmtId="0" fontId="26" fillId="0" borderId="1" xfId="0" applyFont="1" applyBorder="1" applyAlignment="1">
      <alignment horizontal="center" vertical="center" wrapText="1"/>
    </xf>
    <xf numFmtId="0" fontId="24" fillId="0" borderId="1" xfId="0" applyFont="1" applyBorder="1" applyAlignment="1">
      <alignment horizontal="center" vertical="center"/>
    </xf>
    <xf numFmtId="0" fontId="21" fillId="6" borderId="2" xfId="0" applyFont="1" applyFill="1" applyBorder="1" applyAlignment="1">
      <alignment horizontal="center" vertical="center" wrapText="1"/>
    </xf>
    <xf numFmtId="0" fontId="22" fillId="0" borderId="2" xfId="0" applyFont="1" applyBorder="1" applyAlignment="1">
      <alignment horizontal="center" vertical="center" wrapText="1"/>
    </xf>
    <xf numFmtId="0" fontId="24" fillId="0" borderId="2" xfId="0" applyFont="1" applyBorder="1" applyAlignment="1">
      <alignment horizontal="center" vertical="center" wrapText="1"/>
    </xf>
    <xf numFmtId="0" fontId="24" fillId="6" borderId="2" xfId="0" applyFont="1" applyFill="1" applyBorder="1" applyAlignment="1">
      <alignment horizontal="center" vertical="center" wrapText="1"/>
    </xf>
    <xf numFmtId="9" fontId="24" fillId="0" borderId="2" xfId="2"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5" fillId="0" borderId="1"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6" xfId="1" applyFont="1" applyFill="1" applyBorder="1" applyAlignment="1">
      <alignment horizontal="center" vertical="center" wrapText="1"/>
    </xf>
    <xf numFmtId="0" fontId="4" fillId="0" borderId="1" xfId="0" applyFont="1" applyBorder="1" applyAlignment="1">
      <alignment horizontal="center"/>
    </xf>
    <xf numFmtId="0" fontId="5" fillId="2" borderId="10" xfId="0" applyFont="1" applyFill="1" applyBorder="1" applyAlignment="1">
      <alignment horizontal="left" vertical="center"/>
    </xf>
    <xf numFmtId="0" fontId="5" fillId="2" borderId="9" xfId="0" applyFont="1" applyFill="1" applyBorder="1" applyAlignment="1">
      <alignment horizontal="left" vertical="center"/>
    </xf>
    <xf numFmtId="0" fontId="5" fillId="2" borderId="11" xfId="0" applyFont="1" applyFill="1" applyBorder="1" applyAlignment="1">
      <alignment horizontal="left" vertical="center"/>
    </xf>
    <xf numFmtId="0" fontId="7" fillId="0" borderId="14"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5" xfId="0" applyFont="1" applyFill="1" applyBorder="1" applyAlignment="1">
      <alignment horizontal="left" vertical="center" wrapText="1"/>
    </xf>
    <xf numFmtId="0" fontId="4" fillId="0" borderId="6" xfId="0" applyFont="1" applyBorder="1" applyAlignment="1">
      <alignment horizontal="center"/>
    </xf>
    <xf numFmtId="0" fontId="4" fillId="0" borderId="9" xfId="0" applyFont="1" applyBorder="1" applyAlignment="1">
      <alignment horizontal="center"/>
    </xf>
    <xf numFmtId="0" fontId="9"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4" fillId="0" borderId="9" xfId="0" applyFont="1" applyFill="1" applyBorder="1" applyAlignment="1">
      <alignment horizontal="center" wrapText="1"/>
    </xf>
    <xf numFmtId="0" fontId="5" fillId="0" borderId="2" xfId="0" applyFont="1" applyBorder="1" applyAlignment="1">
      <alignment horizontal="center"/>
    </xf>
    <xf numFmtId="0" fontId="5" fillId="0" borderId="3" xfId="0" applyFont="1" applyBorder="1" applyAlignment="1">
      <alignment horizontal="left"/>
    </xf>
    <xf numFmtId="0" fontId="5" fillId="0" borderId="4" xfId="0" applyFont="1" applyBorder="1" applyAlignment="1">
      <alignment horizontal="center"/>
    </xf>
    <xf numFmtId="0" fontId="5" fillId="0" borderId="1" xfId="0" applyFont="1" applyBorder="1" applyAlignment="1">
      <alignment horizontal="left"/>
    </xf>
    <xf numFmtId="0" fontId="5" fillId="0" borderId="11" xfId="0" applyFont="1" applyBorder="1" applyAlignment="1">
      <alignment horizontal="left"/>
    </xf>
    <xf numFmtId="0" fontId="5" fillId="0" borderId="6" xfId="0" applyFont="1" applyBorder="1" applyAlignment="1">
      <alignment horizontal="center"/>
    </xf>
    <xf numFmtId="0" fontId="5" fillId="0" borderId="7" xfId="0" applyFont="1" applyBorder="1" applyAlignment="1">
      <alignment horizontal="left"/>
    </xf>
    <xf numFmtId="0" fontId="9" fillId="0" borderId="1" xfId="1"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2" xfId="0" applyFont="1" applyFill="1" applyBorder="1" applyAlignment="1">
      <alignment horizontal="center" wrapText="1"/>
    </xf>
    <xf numFmtId="0" fontId="5" fillId="0" borderId="4" xfId="0" applyFont="1" applyBorder="1" applyAlignment="1">
      <alignment horizontal="left" vertical="center"/>
    </xf>
    <xf numFmtId="0" fontId="5" fillId="0" borderId="6" xfId="0" applyFont="1" applyBorder="1" applyAlignment="1">
      <alignment horizontal="left" vertical="center"/>
    </xf>
    <xf numFmtId="0" fontId="4" fillId="0" borderId="4" xfId="0" applyFont="1" applyBorder="1" applyAlignment="1">
      <alignment horizontal="left" vertical="center" wrapText="1"/>
    </xf>
    <xf numFmtId="0" fontId="4" fillId="0" borderId="4" xfId="0" applyFont="1" applyBorder="1" applyAlignment="1">
      <alignment horizontal="left"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5" fillId="0" borderId="4"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3" fillId="0" borderId="0" xfId="0" applyFont="1" applyAlignment="1">
      <alignment horizontal="center"/>
    </xf>
    <xf numFmtId="0" fontId="3" fillId="0" borderId="5" xfId="0" applyFont="1" applyBorder="1" applyAlignment="1">
      <alignment horizontal="center"/>
    </xf>
    <xf numFmtId="0" fontId="5" fillId="0" borderId="1" xfId="0" applyFont="1" applyBorder="1" applyAlignment="1">
      <alignment horizontal="center" vertical="center"/>
    </xf>
    <xf numFmtId="0" fontId="4" fillId="0" borderId="2" xfId="0" applyFont="1" applyBorder="1" applyAlignment="1">
      <alignment horizontal="left" vertical="center"/>
    </xf>
    <xf numFmtId="0" fontId="4" fillId="0" borderId="9" xfId="0" applyFont="1" applyFill="1" applyBorder="1" applyAlignment="1">
      <alignment horizontal="center"/>
    </xf>
    <xf numFmtId="0" fontId="5" fillId="0" borderId="1" xfId="0" applyFont="1" applyBorder="1" applyAlignment="1">
      <alignment horizontal="center"/>
    </xf>
    <xf numFmtId="0" fontId="4" fillId="0" borderId="2" xfId="0" applyFont="1" applyBorder="1" applyAlignment="1">
      <alignment horizontal="left" vertical="center" wrapText="1"/>
    </xf>
    <xf numFmtId="0" fontId="4" fillId="0" borderId="6" xfId="0" applyFont="1" applyBorder="1" applyAlignment="1">
      <alignment horizontal="left" vertical="center"/>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3"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4" fillId="6"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16" fillId="4" borderId="2"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7" fillId="5" borderId="21" xfId="3" applyFont="1" applyFill="1" applyBorder="1" applyAlignment="1">
      <alignment horizontal="center" vertical="center"/>
    </xf>
    <xf numFmtId="0" fontId="23" fillId="0" borderId="1" xfId="0" applyFont="1" applyBorder="1" applyAlignment="1">
      <alignment horizontal="center" vertical="center"/>
    </xf>
    <xf numFmtId="0" fontId="22" fillId="0" borderId="1" xfId="0" applyFont="1" applyBorder="1" applyAlignment="1">
      <alignment horizontal="center" vertical="center"/>
    </xf>
    <xf numFmtId="0" fontId="20" fillId="6" borderId="2" xfId="0" applyFont="1" applyFill="1" applyBorder="1" applyAlignment="1">
      <alignment horizontal="center" vertical="center" wrapText="1"/>
    </xf>
    <xf numFmtId="0" fontId="20" fillId="6" borderId="4" xfId="0" applyFont="1" applyFill="1" applyBorder="1" applyAlignment="1">
      <alignment horizontal="center" vertical="center" wrapText="1"/>
    </xf>
    <xf numFmtId="0" fontId="20" fillId="6" borderId="6"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0" borderId="6" xfId="0" applyFont="1" applyBorder="1" applyAlignment="1">
      <alignment horizontal="center" vertical="center" wrapText="1"/>
    </xf>
    <xf numFmtId="0" fontId="21" fillId="7" borderId="2" xfId="0" applyFont="1" applyFill="1" applyBorder="1" applyAlignment="1">
      <alignment horizontal="center" vertical="center" wrapText="1"/>
    </xf>
    <xf numFmtId="0" fontId="21" fillId="7" borderId="6"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6" fillId="0" borderId="1" xfId="0" applyFont="1" applyBorder="1" applyAlignment="1">
      <alignment horizontal="center" vertical="center" wrapText="1"/>
    </xf>
    <xf numFmtId="9" fontId="24" fillId="0" borderId="1" xfId="2" applyFont="1" applyBorder="1" applyAlignment="1">
      <alignment horizontal="center" vertical="center" wrapText="1"/>
    </xf>
    <xf numFmtId="0" fontId="20" fillId="6" borderId="1"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3" fillId="0" borderId="2" xfId="0" applyFont="1" applyBorder="1" applyAlignment="1">
      <alignment horizontal="center" vertical="center"/>
    </xf>
    <xf numFmtId="0" fontId="23" fillId="0" borderId="6" xfId="0" applyFont="1" applyBorder="1" applyAlignment="1">
      <alignment horizontal="center" vertical="center"/>
    </xf>
    <xf numFmtId="0" fontId="21" fillId="6" borderId="4" xfId="0" applyFont="1" applyFill="1" applyBorder="1" applyAlignment="1">
      <alignment horizontal="center" vertical="center" wrapText="1"/>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4" fillId="6" borderId="2" xfId="0" applyFont="1" applyFill="1" applyBorder="1" applyAlignment="1">
      <alignment horizontal="center" vertical="center" wrapText="1"/>
    </xf>
    <xf numFmtId="0" fontId="24" fillId="6" borderId="6" xfId="0" applyFont="1" applyFill="1" applyBorder="1" applyAlignment="1">
      <alignment horizontal="center" vertical="center" wrapText="1"/>
    </xf>
    <xf numFmtId="9" fontId="24" fillId="6" borderId="2" xfId="2" applyFont="1" applyFill="1" applyBorder="1" applyAlignment="1">
      <alignment horizontal="center" vertical="center" wrapText="1"/>
    </xf>
    <xf numFmtId="9" fontId="24" fillId="6" borderId="6" xfId="2" applyFont="1" applyFill="1" applyBorder="1" applyAlignment="1">
      <alignment horizontal="center" vertical="center" wrapText="1"/>
    </xf>
    <xf numFmtId="9" fontId="24" fillId="6" borderId="1" xfId="2" applyFont="1" applyFill="1" applyBorder="1" applyAlignment="1">
      <alignment horizontal="center" vertical="center" wrapText="1"/>
    </xf>
  </cellXfs>
  <cellStyles count="4">
    <cellStyle name="Normal" xfId="0" builtinId="0"/>
    <cellStyle name="Normal 2" xfId="1" xr:uid="{00000000-0005-0000-0000-000001000000}"/>
    <cellStyle name="Normal 3" xfId="3" xr:uid="{69480B60-D5BD-4B83-8F0E-FABB3EB0C984}"/>
    <cellStyle name="Porcentaje" xfId="2" builtinId="5"/>
  </cellStyles>
  <dxfs count="79">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theme="9" tint="0.59996337778862885"/>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ADB9CA"/>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111111"/>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485640</xdr:colOff>
      <xdr:row>0</xdr:row>
      <xdr:rowOff>114480</xdr:rowOff>
    </xdr:from>
    <xdr:to>
      <xdr:col>0</xdr:col>
      <xdr:colOff>703080</xdr:colOff>
      <xdr:row>1</xdr:row>
      <xdr:rowOff>55440</xdr:rowOff>
    </xdr:to>
    <xdr:pic>
      <xdr:nvPicPr>
        <xdr:cNvPr id="2" name="Picture 12">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485640" y="114480"/>
          <a:ext cx="217440" cy="150480"/>
        </a:xfrm>
        <a:prstGeom prst="rect">
          <a:avLst/>
        </a:prstGeom>
        <a:ln>
          <a:noFill/>
        </a:ln>
      </xdr:spPr>
    </xdr:pic>
    <xdr:clientData/>
  </xdr:twoCellAnchor>
  <xdr:twoCellAnchor editAs="absolute">
    <xdr:from>
      <xdr:col>0</xdr:col>
      <xdr:colOff>482760</xdr:colOff>
      <xdr:row>1</xdr:row>
      <xdr:rowOff>104760</xdr:rowOff>
    </xdr:from>
    <xdr:to>
      <xdr:col>0</xdr:col>
      <xdr:colOff>806400</xdr:colOff>
      <xdr:row>2</xdr:row>
      <xdr:rowOff>181800</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482760" y="316427"/>
          <a:ext cx="323640" cy="288706"/>
        </a:xfrm>
        <a:custGeom>
          <a:avLst/>
          <a:gdLst/>
          <a:ahLst/>
          <a:cxnLst/>
          <a:rect l="l" t="t" r="r" b="b"/>
          <a:pathLst>
            <a:path w="514" h="456">
              <a:moveTo>
                <a:pt x="87" y="0"/>
              </a:moveTo>
              <a:lnTo>
                <a:pt x="1" y="58"/>
              </a:lnTo>
              <a:lnTo>
                <a:pt x="2" y="420"/>
              </a:lnTo>
              <a:lnTo>
                <a:pt x="0" y="439"/>
              </a:lnTo>
              <a:lnTo>
                <a:pt x="2" y="450"/>
              </a:lnTo>
              <a:lnTo>
                <a:pt x="11" y="454"/>
              </a:lnTo>
              <a:lnTo>
                <a:pt x="28" y="455"/>
              </a:lnTo>
              <a:lnTo>
                <a:pt x="53" y="456"/>
              </a:lnTo>
              <a:lnTo>
                <a:pt x="77" y="456"/>
              </a:lnTo>
              <a:lnTo>
                <a:pt x="96" y="455"/>
              </a:lnTo>
              <a:lnTo>
                <a:pt x="103" y="455"/>
              </a:lnTo>
              <a:lnTo>
                <a:pt x="276" y="336"/>
              </a:lnTo>
              <a:lnTo>
                <a:pt x="256" y="326"/>
              </a:lnTo>
              <a:lnTo>
                <a:pt x="243" y="318"/>
              </a:lnTo>
              <a:lnTo>
                <a:pt x="233" y="310"/>
              </a:lnTo>
              <a:lnTo>
                <a:pt x="221" y="296"/>
              </a:lnTo>
              <a:lnTo>
                <a:pt x="321" y="200"/>
              </a:lnTo>
              <a:lnTo>
                <a:pt x="475" y="200"/>
              </a:lnTo>
              <a:lnTo>
                <a:pt x="478" y="198"/>
              </a:lnTo>
              <a:lnTo>
                <a:pt x="502" y="170"/>
              </a:lnTo>
              <a:lnTo>
                <a:pt x="511" y="150"/>
              </a:lnTo>
              <a:lnTo>
                <a:pt x="245" y="150"/>
              </a:lnTo>
              <a:lnTo>
                <a:pt x="207" y="148"/>
              </a:lnTo>
              <a:lnTo>
                <a:pt x="173" y="138"/>
              </a:lnTo>
              <a:lnTo>
                <a:pt x="141" y="114"/>
              </a:lnTo>
              <a:lnTo>
                <a:pt x="101" y="61"/>
              </a:lnTo>
              <a:lnTo>
                <a:pt x="96" y="50"/>
              </a:lnTo>
              <a:lnTo>
                <a:pt x="92" y="32"/>
              </a:lnTo>
              <a:lnTo>
                <a:pt x="87" y="0"/>
              </a:lnTo>
              <a:close/>
              <a:moveTo>
                <a:pt x="475" y="200"/>
              </a:moveTo>
              <a:lnTo>
                <a:pt x="321" y="200"/>
              </a:lnTo>
              <a:lnTo>
                <a:pt x="341" y="225"/>
              </a:lnTo>
              <a:lnTo>
                <a:pt x="356" y="236"/>
              </a:lnTo>
              <a:lnTo>
                <a:pt x="376" y="239"/>
              </a:lnTo>
              <a:lnTo>
                <a:pt x="407" y="236"/>
              </a:lnTo>
              <a:lnTo>
                <a:pt x="445" y="223"/>
              </a:lnTo>
              <a:lnTo>
                <a:pt x="475" y="200"/>
              </a:lnTo>
              <a:close/>
              <a:moveTo>
                <a:pt x="482" y="89"/>
              </a:moveTo>
              <a:lnTo>
                <a:pt x="443" y="94"/>
              </a:lnTo>
              <a:lnTo>
                <a:pt x="342" y="130"/>
              </a:lnTo>
              <a:lnTo>
                <a:pt x="291" y="145"/>
              </a:lnTo>
              <a:lnTo>
                <a:pt x="245" y="150"/>
              </a:lnTo>
              <a:lnTo>
                <a:pt x="511" y="150"/>
              </a:lnTo>
              <a:lnTo>
                <a:pt x="514" y="145"/>
              </a:lnTo>
              <a:lnTo>
                <a:pt x="514" y="122"/>
              </a:lnTo>
              <a:lnTo>
                <a:pt x="504" y="101"/>
              </a:lnTo>
              <a:lnTo>
                <a:pt x="482" y="89"/>
              </a:lnTo>
              <a:close/>
            </a:path>
          </a:pathLst>
        </a:custGeom>
        <a:solidFill>
          <a:srgbClr val="24346C"/>
        </a:solidFill>
        <a:ln>
          <a:noFill/>
        </a:ln>
      </xdr:spPr>
      <xdr:style>
        <a:lnRef idx="0">
          <a:scrgbClr r="0" g="0" b="0"/>
        </a:lnRef>
        <a:fillRef idx="0">
          <a:scrgbClr r="0" g="0" b="0"/>
        </a:fillRef>
        <a:effectRef idx="0">
          <a:scrgbClr r="0" g="0" b="0"/>
        </a:effectRef>
        <a:fontRef idx="minor"/>
      </xdr:style>
    </xdr:sp>
    <xdr:clientData/>
  </xdr:twoCellAnchor>
  <xdr:twoCellAnchor editAs="absolute">
    <xdr:from>
      <xdr:col>0</xdr:col>
      <xdr:colOff>399960</xdr:colOff>
      <xdr:row>1</xdr:row>
      <xdr:rowOff>162000</xdr:rowOff>
    </xdr:from>
    <xdr:to>
      <xdr:col>0</xdr:col>
      <xdr:colOff>607680</xdr:colOff>
      <xdr:row>2</xdr:row>
      <xdr:rowOff>169560</xdr:rowOff>
    </xdr:to>
    <xdr:pic>
      <xdr:nvPicPr>
        <xdr:cNvPr id="4" name="Picture 1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stretch/>
      </xdr:blipFill>
      <xdr:spPr>
        <a:xfrm>
          <a:off x="399960" y="371520"/>
          <a:ext cx="207720" cy="217080"/>
        </a:xfrm>
        <a:prstGeom prst="rect">
          <a:avLst/>
        </a:prstGeom>
        <a:ln>
          <a:noFill/>
        </a:ln>
      </xdr:spPr>
    </xdr:pic>
    <xdr:clientData/>
  </xdr:twoCellAnchor>
  <xdr:twoCellAnchor editAs="absolute">
    <xdr:from>
      <xdr:col>0</xdr:col>
      <xdr:colOff>609120</xdr:colOff>
      <xdr:row>0</xdr:row>
      <xdr:rowOff>114120</xdr:rowOff>
    </xdr:from>
    <xdr:to>
      <xdr:col>0</xdr:col>
      <xdr:colOff>947880</xdr:colOff>
      <xdr:row>2</xdr:row>
      <xdr:rowOff>183600</xdr:rowOff>
    </xdr:to>
    <xdr:sp macro="" textlink="">
      <xdr:nvSpPr>
        <xdr:cNvPr id="5" name="CustomShape 1">
          <a:extLst>
            <a:ext uri="{FF2B5EF4-FFF2-40B4-BE49-F238E27FC236}">
              <a16:creationId xmlns:a16="http://schemas.microsoft.com/office/drawing/2014/main" id="{00000000-0008-0000-0000-000005000000}"/>
            </a:ext>
          </a:extLst>
        </xdr:cNvPr>
        <xdr:cNvSpPr/>
      </xdr:nvSpPr>
      <xdr:spPr>
        <a:xfrm>
          <a:off x="609120" y="114120"/>
          <a:ext cx="338760" cy="488520"/>
        </a:xfrm>
        <a:custGeom>
          <a:avLst/>
          <a:gdLst/>
          <a:ahLst/>
          <a:cxnLst/>
          <a:rect l="l" t="t" r="r" b="b"/>
          <a:pathLst>
            <a:path w="538" h="774">
              <a:moveTo>
                <a:pt x="535" y="345"/>
              </a:moveTo>
              <a:lnTo>
                <a:pt x="534" y="84"/>
              </a:lnTo>
              <a:lnTo>
                <a:pt x="534" y="27"/>
              </a:lnTo>
              <a:lnTo>
                <a:pt x="531" y="7"/>
              </a:lnTo>
              <a:lnTo>
                <a:pt x="509" y="0"/>
              </a:lnTo>
              <a:lnTo>
                <a:pt x="350" y="1"/>
              </a:lnTo>
              <a:lnTo>
                <a:pt x="220" y="90"/>
              </a:lnTo>
              <a:lnTo>
                <a:pt x="232" y="96"/>
              </a:lnTo>
              <a:lnTo>
                <a:pt x="240" y="102"/>
              </a:lnTo>
              <a:lnTo>
                <a:pt x="250" y="111"/>
              </a:lnTo>
              <a:lnTo>
                <a:pt x="266" y="126"/>
              </a:lnTo>
              <a:lnTo>
                <a:pt x="173" y="220"/>
              </a:lnTo>
              <a:lnTo>
                <a:pt x="145" y="192"/>
              </a:lnTo>
              <a:lnTo>
                <a:pt x="126" y="181"/>
              </a:lnTo>
              <a:lnTo>
                <a:pt x="107" y="186"/>
              </a:lnTo>
              <a:lnTo>
                <a:pt x="79" y="205"/>
              </a:lnTo>
              <a:lnTo>
                <a:pt x="35" y="229"/>
              </a:lnTo>
              <a:lnTo>
                <a:pt x="13" y="245"/>
              </a:lnTo>
              <a:lnTo>
                <a:pt x="4" y="259"/>
              </a:lnTo>
              <a:lnTo>
                <a:pt x="3" y="278"/>
              </a:lnTo>
              <a:lnTo>
                <a:pt x="0" y="303"/>
              </a:lnTo>
              <a:lnTo>
                <a:pt x="3" y="316"/>
              </a:lnTo>
              <a:lnTo>
                <a:pt x="14" y="321"/>
              </a:lnTo>
              <a:lnTo>
                <a:pt x="37" y="323"/>
              </a:lnTo>
              <a:lnTo>
                <a:pt x="63" y="321"/>
              </a:lnTo>
              <a:lnTo>
                <a:pt x="82" y="317"/>
              </a:lnTo>
              <a:lnTo>
                <a:pt x="103" y="309"/>
              </a:lnTo>
              <a:lnTo>
                <a:pt x="135" y="293"/>
              </a:lnTo>
              <a:lnTo>
                <a:pt x="245" y="220"/>
              </a:lnTo>
              <a:lnTo>
                <a:pt x="450" y="84"/>
              </a:lnTo>
              <a:lnTo>
                <a:pt x="504" y="175"/>
              </a:lnTo>
              <a:lnTo>
                <a:pt x="359" y="276"/>
              </a:lnTo>
              <a:lnTo>
                <a:pt x="404" y="310"/>
              </a:lnTo>
              <a:lnTo>
                <a:pt x="427" y="336"/>
              </a:lnTo>
              <a:lnTo>
                <a:pt x="434" y="365"/>
              </a:lnTo>
              <a:lnTo>
                <a:pt x="434" y="412"/>
              </a:lnTo>
              <a:lnTo>
                <a:pt x="535" y="345"/>
              </a:lnTo>
              <a:moveTo>
                <a:pt x="538" y="755"/>
              </a:moveTo>
              <a:lnTo>
                <a:pt x="537" y="738"/>
              </a:lnTo>
              <a:lnTo>
                <a:pt x="536" y="474"/>
              </a:lnTo>
              <a:lnTo>
                <a:pt x="99" y="770"/>
              </a:lnTo>
              <a:lnTo>
                <a:pt x="432" y="774"/>
              </a:lnTo>
              <a:lnTo>
                <a:pt x="509" y="772"/>
              </a:lnTo>
              <a:lnTo>
                <a:pt x="527" y="768"/>
              </a:lnTo>
              <a:lnTo>
                <a:pt x="536" y="764"/>
              </a:lnTo>
              <a:lnTo>
                <a:pt x="538" y="755"/>
              </a:lnTo>
            </a:path>
          </a:pathLst>
        </a:custGeom>
        <a:solidFill>
          <a:srgbClr val="24346C"/>
        </a:solidFill>
        <a:ln>
          <a:noFill/>
        </a:ln>
      </xdr:spPr>
      <xdr:style>
        <a:lnRef idx="0">
          <a:scrgbClr r="0" g="0" b="0"/>
        </a:lnRef>
        <a:fillRef idx="0">
          <a:scrgbClr r="0" g="0" b="0"/>
        </a:fillRef>
        <a:effectRef idx="0">
          <a:scrgbClr r="0" g="0" b="0"/>
        </a:effectRef>
        <a:fontRef idx="minor"/>
      </xdr:style>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guimiento%20MAPA-DE-RIESGOS-DE-CORRUPCION-2023%20C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BigAnt/My%20Received%20Files/MAPA%20DE%20RIESGOS%20DE%20CORRUPCION%202022%20SUBGERENCIA%2031enero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Hoja2"/>
      <sheetName val="PROBABILIDAD"/>
      <sheetName val="IMPACTO"/>
      <sheetName val="MAPA DE CALOR"/>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97"/>
  <sheetViews>
    <sheetView zoomScaleNormal="100" workbookViewId="0">
      <selection activeCell="E10" sqref="E10"/>
    </sheetView>
  </sheetViews>
  <sheetFormatPr baseColWidth="10" defaultColWidth="11.42578125" defaultRowHeight="12" x14ac:dyDescent="0.2"/>
  <cols>
    <col min="1" max="1" width="17.85546875" style="1" customWidth="1"/>
    <col min="2" max="2" width="40.7109375" style="1" customWidth="1"/>
    <col min="3" max="3" width="29.85546875" style="1" customWidth="1"/>
    <col min="4" max="4" width="20.85546875" style="1" customWidth="1"/>
    <col min="5" max="5" width="15.28515625" style="1" customWidth="1"/>
    <col min="6" max="6" width="9.5703125" style="1" customWidth="1"/>
    <col min="7" max="7" width="45.42578125" style="1" customWidth="1"/>
    <col min="8" max="1025" width="11.42578125" style="1"/>
    <col min="1026" max="16384" width="11.42578125" style="2"/>
  </cols>
  <sheetData>
    <row r="1" spans="1:8" ht="16.5" customHeight="1" x14ac:dyDescent="0.25">
      <c r="A1" s="104"/>
      <c r="B1" s="119" t="s">
        <v>0</v>
      </c>
      <c r="C1" s="119"/>
      <c r="D1" s="119"/>
      <c r="E1" s="119"/>
      <c r="F1" s="120" t="s">
        <v>1</v>
      </c>
      <c r="G1" s="120"/>
    </row>
    <row r="2" spans="1:8" ht="16.5" customHeight="1" x14ac:dyDescent="0.25">
      <c r="A2" s="104"/>
      <c r="B2" s="121" t="s">
        <v>2</v>
      </c>
      <c r="C2" s="121"/>
      <c r="D2" s="121"/>
      <c r="E2" s="121"/>
      <c r="F2" s="122" t="s">
        <v>3</v>
      </c>
      <c r="G2" s="123"/>
    </row>
    <row r="3" spans="1:8" ht="18.75" customHeight="1" x14ac:dyDescent="0.25">
      <c r="A3" s="104"/>
      <c r="B3" s="124" t="s">
        <v>4</v>
      </c>
      <c r="C3" s="124"/>
      <c r="D3" s="124"/>
      <c r="E3" s="124"/>
      <c r="F3" s="125" t="s">
        <v>5</v>
      </c>
      <c r="G3" s="125"/>
    </row>
    <row r="4" spans="1:8" ht="18.75" customHeight="1" x14ac:dyDescent="0.2">
      <c r="A4" s="105" t="s">
        <v>151</v>
      </c>
      <c r="B4" s="106"/>
      <c r="C4" s="106"/>
      <c r="D4" s="106"/>
      <c r="E4" s="106"/>
      <c r="F4" s="106"/>
      <c r="G4" s="107"/>
    </row>
    <row r="5" spans="1:8" ht="45.75" customHeight="1" x14ac:dyDescent="0.2">
      <c r="A5" s="108" t="s">
        <v>149</v>
      </c>
      <c r="B5" s="109"/>
      <c r="C5" s="109"/>
      <c r="D5" s="109"/>
      <c r="E5" s="109"/>
      <c r="F5" s="109"/>
      <c r="G5" s="110"/>
    </row>
    <row r="6" spans="1:8" ht="42" customHeight="1" x14ac:dyDescent="0.2">
      <c r="A6" s="111" t="s">
        <v>150</v>
      </c>
      <c r="B6" s="112"/>
      <c r="C6" s="112"/>
      <c r="D6" s="112"/>
      <c r="E6" s="112"/>
      <c r="F6" s="112"/>
      <c r="G6" s="113"/>
    </row>
    <row r="7" spans="1:8" ht="10.5" customHeight="1" x14ac:dyDescent="0.3">
      <c r="A7" s="114"/>
      <c r="B7" s="114"/>
      <c r="C7" s="114"/>
      <c r="D7" s="114"/>
      <c r="E7" s="114"/>
      <c r="F7" s="114"/>
      <c r="G7" s="114"/>
    </row>
    <row r="8" spans="1:8" ht="9.75" customHeight="1" x14ac:dyDescent="0.3">
      <c r="A8" s="115"/>
      <c r="B8" s="115"/>
      <c r="C8" s="115"/>
      <c r="D8" s="115"/>
      <c r="E8" s="115"/>
      <c r="F8" s="115"/>
      <c r="G8" s="115"/>
    </row>
    <row r="9" spans="1:8" ht="67.5" x14ac:dyDescent="0.25">
      <c r="A9" s="54" t="s">
        <v>6</v>
      </c>
      <c r="B9" s="55" t="s">
        <v>7</v>
      </c>
      <c r="C9" s="56" t="s">
        <v>8</v>
      </c>
      <c r="D9" s="55" t="s">
        <v>9</v>
      </c>
      <c r="E9" s="55" t="s">
        <v>10</v>
      </c>
      <c r="F9" s="55" t="s">
        <v>11</v>
      </c>
      <c r="G9" s="55" t="s">
        <v>12</v>
      </c>
    </row>
    <row r="10" spans="1:8" ht="63.75" customHeight="1" x14ac:dyDescent="0.2">
      <c r="A10" s="44" t="s">
        <v>13</v>
      </c>
      <c r="B10" s="3" t="s">
        <v>69</v>
      </c>
      <c r="C10" s="4" t="s">
        <v>67</v>
      </c>
      <c r="D10" s="5" t="s">
        <v>136</v>
      </c>
      <c r="E10" s="5" t="s">
        <v>68</v>
      </c>
      <c r="F10" s="6">
        <v>0</v>
      </c>
      <c r="G10" s="3" t="s">
        <v>183</v>
      </c>
    </row>
    <row r="11" spans="1:8" ht="59.25" customHeight="1" x14ac:dyDescent="0.2">
      <c r="A11" s="44" t="s">
        <v>14</v>
      </c>
      <c r="B11" s="3" t="s">
        <v>179</v>
      </c>
      <c r="C11" s="4" t="s">
        <v>223</v>
      </c>
      <c r="D11" s="5" t="s">
        <v>136</v>
      </c>
      <c r="E11" s="8" t="s">
        <v>16</v>
      </c>
      <c r="F11" s="6">
        <v>1</v>
      </c>
      <c r="G11" s="31" t="s">
        <v>160</v>
      </c>
    </row>
    <row r="12" spans="1:8" ht="68.25" customHeight="1" x14ac:dyDescent="0.2">
      <c r="A12" s="116" t="s">
        <v>15</v>
      </c>
      <c r="B12" s="9" t="s">
        <v>70</v>
      </c>
      <c r="C12" s="8" t="s">
        <v>71</v>
      </c>
      <c r="D12" s="5" t="s">
        <v>136</v>
      </c>
      <c r="E12" s="10" t="s">
        <v>16</v>
      </c>
      <c r="F12" s="11">
        <v>1</v>
      </c>
      <c r="G12" s="45" t="s">
        <v>131</v>
      </c>
    </row>
    <row r="13" spans="1:8" ht="61.5" customHeight="1" x14ac:dyDescent="0.2">
      <c r="A13" s="116"/>
      <c r="B13" s="12" t="s">
        <v>178</v>
      </c>
      <c r="C13" s="4" t="s">
        <v>73</v>
      </c>
      <c r="D13" s="5" t="s">
        <v>136</v>
      </c>
      <c r="E13" s="8" t="s">
        <v>60</v>
      </c>
      <c r="F13" s="6">
        <v>1</v>
      </c>
      <c r="G13" s="31" t="s">
        <v>159</v>
      </c>
    </row>
    <row r="14" spans="1:8" ht="63" customHeight="1" x14ac:dyDescent="0.2">
      <c r="A14" s="13" t="s">
        <v>55</v>
      </c>
      <c r="B14" s="3" t="s">
        <v>180</v>
      </c>
      <c r="C14" s="4" t="s">
        <v>74</v>
      </c>
      <c r="D14" s="4" t="s">
        <v>135</v>
      </c>
      <c r="E14" s="14" t="s">
        <v>80</v>
      </c>
      <c r="F14" s="32">
        <v>0.33</v>
      </c>
      <c r="G14" s="15" t="s">
        <v>161</v>
      </c>
    </row>
    <row r="15" spans="1:8" ht="45" customHeight="1" x14ac:dyDescent="0.2">
      <c r="A15" s="33" t="s">
        <v>54</v>
      </c>
      <c r="B15" s="3" t="s">
        <v>72</v>
      </c>
      <c r="C15" s="4" t="s">
        <v>74</v>
      </c>
      <c r="D15" s="34" t="s">
        <v>17</v>
      </c>
      <c r="E15" s="8" t="s">
        <v>79</v>
      </c>
      <c r="F15" s="6">
        <v>0.33</v>
      </c>
      <c r="G15" s="15" t="s">
        <v>157</v>
      </c>
      <c r="H15" s="30"/>
    </row>
    <row r="16" spans="1:8" ht="25.5" customHeight="1" x14ac:dyDescent="0.3">
      <c r="A16" s="117" t="s">
        <v>125</v>
      </c>
      <c r="B16" s="117"/>
      <c r="C16" s="117"/>
      <c r="D16" s="117"/>
      <c r="E16" s="117"/>
      <c r="F16" s="52">
        <f>AVERAGE(F10:F15)</f>
        <v>0.61</v>
      </c>
      <c r="G16" s="36"/>
    </row>
    <row r="17" spans="1:7" ht="19.5" customHeight="1" x14ac:dyDescent="0.3">
      <c r="A17" s="118"/>
      <c r="B17" s="118"/>
      <c r="C17" s="118"/>
      <c r="D17" s="118"/>
      <c r="E17" s="118"/>
      <c r="F17" s="118"/>
      <c r="G17" s="118"/>
    </row>
    <row r="18" spans="1:7" ht="33" customHeight="1" x14ac:dyDescent="0.2">
      <c r="A18" s="57" t="s">
        <v>18</v>
      </c>
      <c r="B18" s="55" t="s">
        <v>7</v>
      </c>
      <c r="C18" s="56" t="s">
        <v>8</v>
      </c>
      <c r="D18" s="55" t="s">
        <v>9</v>
      </c>
      <c r="E18" s="55" t="s">
        <v>10</v>
      </c>
      <c r="F18" s="55" t="s">
        <v>11</v>
      </c>
      <c r="G18" s="55" t="s">
        <v>12</v>
      </c>
    </row>
    <row r="19" spans="1:7" ht="46.5" customHeight="1" x14ac:dyDescent="0.2">
      <c r="A19" s="99" t="s">
        <v>19</v>
      </c>
      <c r="B19" s="16" t="s">
        <v>75</v>
      </c>
      <c r="C19" s="17" t="s">
        <v>76</v>
      </c>
      <c r="D19" s="18" t="s">
        <v>137</v>
      </c>
      <c r="E19" s="8" t="s">
        <v>81</v>
      </c>
      <c r="F19" s="37">
        <v>1</v>
      </c>
      <c r="G19" s="7" t="s">
        <v>158</v>
      </c>
    </row>
    <row r="20" spans="1:7" ht="70.5" customHeight="1" x14ac:dyDescent="0.2">
      <c r="A20" s="100"/>
      <c r="B20" s="16" t="s">
        <v>181</v>
      </c>
      <c r="C20" s="17" t="s">
        <v>77</v>
      </c>
      <c r="D20" s="18" t="s">
        <v>138</v>
      </c>
      <c r="E20" s="8" t="s">
        <v>81</v>
      </c>
      <c r="F20" s="37">
        <v>1</v>
      </c>
      <c r="G20" s="46" t="s">
        <v>162</v>
      </c>
    </row>
    <row r="21" spans="1:7" ht="49.5" customHeight="1" x14ac:dyDescent="0.2">
      <c r="A21" s="27" t="s">
        <v>20</v>
      </c>
      <c r="B21" s="16" t="s">
        <v>182</v>
      </c>
      <c r="C21" s="19" t="s">
        <v>192</v>
      </c>
      <c r="D21" s="18" t="s">
        <v>138</v>
      </c>
      <c r="E21" s="19" t="s">
        <v>81</v>
      </c>
      <c r="F21" s="37">
        <v>0.33</v>
      </c>
      <c r="G21" s="46" t="s">
        <v>132</v>
      </c>
    </row>
    <row r="22" spans="1:7" ht="63" customHeight="1" x14ac:dyDescent="0.2">
      <c r="A22" s="99" t="s">
        <v>21</v>
      </c>
      <c r="B22" s="3" t="s">
        <v>78</v>
      </c>
      <c r="C22" s="5" t="s">
        <v>193</v>
      </c>
      <c r="D22" s="5" t="s">
        <v>139</v>
      </c>
      <c r="E22" s="19" t="s">
        <v>57</v>
      </c>
      <c r="F22" s="37">
        <v>1</v>
      </c>
      <c r="G22" s="38" t="s">
        <v>163</v>
      </c>
    </row>
    <row r="23" spans="1:7" ht="55.5" customHeight="1" x14ac:dyDescent="0.2">
      <c r="A23" s="100"/>
      <c r="B23" s="16" t="s">
        <v>224</v>
      </c>
      <c r="C23" s="19" t="s">
        <v>194</v>
      </c>
      <c r="D23" s="18" t="s">
        <v>138</v>
      </c>
      <c r="E23" s="19" t="s">
        <v>82</v>
      </c>
      <c r="F23" s="37">
        <v>0.5</v>
      </c>
      <c r="G23" s="46" t="s">
        <v>225</v>
      </c>
    </row>
    <row r="24" spans="1:7" ht="21.75" customHeight="1" x14ac:dyDescent="0.3">
      <c r="A24" s="117" t="s">
        <v>22</v>
      </c>
      <c r="B24" s="117"/>
      <c r="C24" s="117"/>
      <c r="D24" s="117"/>
      <c r="E24" s="117"/>
      <c r="F24" s="52">
        <f>AVERAGE(F18:F23)</f>
        <v>0.76600000000000001</v>
      </c>
      <c r="G24" s="36"/>
    </row>
    <row r="25" spans="1:7" ht="18.75" customHeight="1" x14ac:dyDescent="0.3">
      <c r="A25" s="118"/>
      <c r="B25" s="118"/>
      <c r="C25" s="118"/>
      <c r="D25" s="118"/>
      <c r="E25" s="118"/>
      <c r="F25" s="118"/>
      <c r="G25" s="118"/>
    </row>
    <row r="26" spans="1:7" ht="42" customHeight="1" x14ac:dyDescent="0.2">
      <c r="A26" s="57" t="s">
        <v>23</v>
      </c>
      <c r="B26" s="55" t="s">
        <v>7</v>
      </c>
      <c r="C26" s="56" t="s">
        <v>8</v>
      </c>
      <c r="D26" s="55" t="s">
        <v>9</v>
      </c>
      <c r="E26" s="55" t="s">
        <v>10</v>
      </c>
      <c r="F26" s="55" t="s">
        <v>11</v>
      </c>
      <c r="G26" s="55" t="s">
        <v>12</v>
      </c>
    </row>
    <row r="27" spans="1:7" ht="60.75" customHeight="1" x14ac:dyDescent="0.2">
      <c r="A27" s="97" t="s">
        <v>226</v>
      </c>
      <c r="B27" s="16" t="s">
        <v>83</v>
      </c>
      <c r="C27" s="18" t="s">
        <v>24</v>
      </c>
      <c r="D27" s="4" t="s">
        <v>146</v>
      </c>
      <c r="E27" s="19" t="s">
        <v>56</v>
      </c>
      <c r="F27" s="35">
        <v>1</v>
      </c>
      <c r="G27" s="3" t="s">
        <v>121</v>
      </c>
    </row>
    <row r="28" spans="1:7" ht="57" customHeight="1" x14ac:dyDescent="0.2">
      <c r="A28" s="97"/>
      <c r="B28" s="3" t="s">
        <v>84</v>
      </c>
      <c r="C28" s="4" t="s">
        <v>85</v>
      </c>
      <c r="D28" s="4" t="s">
        <v>227</v>
      </c>
      <c r="E28" s="19" t="s">
        <v>56</v>
      </c>
      <c r="F28" s="35">
        <v>1</v>
      </c>
      <c r="G28" s="3" t="s">
        <v>228</v>
      </c>
    </row>
    <row r="29" spans="1:7" ht="64.5" customHeight="1" x14ac:dyDescent="0.2">
      <c r="A29" s="97" t="s">
        <v>86</v>
      </c>
      <c r="B29" s="16" t="s">
        <v>87</v>
      </c>
      <c r="C29" s="19" t="s">
        <v>88</v>
      </c>
      <c r="D29" s="18" t="s">
        <v>147</v>
      </c>
      <c r="E29" s="18" t="s">
        <v>89</v>
      </c>
      <c r="F29" s="35">
        <v>1</v>
      </c>
      <c r="G29" s="3" t="s">
        <v>123</v>
      </c>
    </row>
    <row r="30" spans="1:7" ht="63.75" customHeight="1" x14ac:dyDescent="0.2">
      <c r="A30" s="97"/>
      <c r="B30" s="16" t="s">
        <v>90</v>
      </c>
      <c r="C30" s="20" t="s">
        <v>91</v>
      </c>
      <c r="D30" s="18" t="s">
        <v>133</v>
      </c>
      <c r="E30" s="18" t="s">
        <v>56</v>
      </c>
      <c r="F30" s="35">
        <v>1</v>
      </c>
      <c r="G30" s="3" t="s">
        <v>122</v>
      </c>
    </row>
    <row r="31" spans="1:7" ht="61.5" customHeight="1" x14ac:dyDescent="0.2">
      <c r="A31" s="97"/>
      <c r="B31" s="3" t="s">
        <v>92</v>
      </c>
      <c r="C31" s="4" t="s">
        <v>93</v>
      </c>
      <c r="D31" s="18" t="s">
        <v>229</v>
      </c>
      <c r="E31" s="8" t="s">
        <v>56</v>
      </c>
      <c r="F31" s="35">
        <v>0.98</v>
      </c>
      <c r="G31" s="3" t="s">
        <v>152</v>
      </c>
    </row>
    <row r="32" spans="1:7" ht="73.5" customHeight="1" x14ac:dyDescent="0.2">
      <c r="A32" s="98" t="s">
        <v>191</v>
      </c>
      <c r="B32" s="3" t="s">
        <v>230</v>
      </c>
      <c r="C32" s="4" t="s">
        <v>231</v>
      </c>
      <c r="D32" s="18" t="s">
        <v>133</v>
      </c>
      <c r="E32" s="14" t="s">
        <v>63</v>
      </c>
      <c r="F32" s="35">
        <v>1</v>
      </c>
      <c r="G32" s="47" t="s">
        <v>124</v>
      </c>
    </row>
    <row r="33" spans="1:7" ht="105.75" customHeight="1" x14ac:dyDescent="0.2">
      <c r="A33" s="98"/>
      <c r="B33" s="3" t="s">
        <v>195</v>
      </c>
      <c r="C33" s="4" t="s">
        <v>96</v>
      </c>
      <c r="D33" s="18" t="s">
        <v>134</v>
      </c>
      <c r="E33" s="14" t="s">
        <v>57</v>
      </c>
      <c r="F33" s="35">
        <v>1</v>
      </c>
      <c r="G33" s="47" t="s">
        <v>124</v>
      </c>
    </row>
    <row r="34" spans="1:7" ht="48.75" customHeight="1" x14ac:dyDescent="0.2">
      <c r="A34" s="98"/>
      <c r="B34" s="3" t="s">
        <v>188</v>
      </c>
      <c r="C34" s="4" t="s">
        <v>94</v>
      </c>
      <c r="D34" s="4" t="s">
        <v>95</v>
      </c>
      <c r="E34" s="14" t="s">
        <v>57</v>
      </c>
      <c r="F34" s="35">
        <v>1</v>
      </c>
      <c r="G34" s="48" t="s">
        <v>66</v>
      </c>
    </row>
    <row r="35" spans="1:7" ht="53.25" customHeight="1" x14ac:dyDescent="0.2">
      <c r="A35" s="98"/>
      <c r="B35" s="3" t="s">
        <v>189</v>
      </c>
      <c r="C35" s="4" t="s">
        <v>196</v>
      </c>
      <c r="D35" s="4" t="s">
        <v>148</v>
      </c>
      <c r="E35" s="26" t="s">
        <v>58</v>
      </c>
      <c r="F35" s="35">
        <v>1</v>
      </c>
      <c r="G35" s="48" t="s">
        <v>64</v>
      </c>
    </row>
    <row r="36" spans="1:7" ht="53.25" customHeight="1" x14ac:dyDescent="0.2">
      <c r="A36" s="99" t="s">
        <v>97</v>
      </c>
      <c r="B36" s="3" t="s">
        <v>190</v>
      </c>
      <c r="C36" s="4" t="s">
        <v>197</v>
      </c>
      <c r="D36" s="61" t="s">
        <v>59</v>
      </c>
      <c r="E36" s="8" t="s">
        <v>57</v>
      </c>
      <c r="F36" s="37">
        <v>1</v>
      </c>
      <c r="G36" s="48" t="s">
        <v>64</v>
      </c>
    </row>
    <row r="37" spans="1:7" ht="102.75" customHeight="1" x14ac:dyDescent="0.2">
      <c r="A37" s="100"/>
      <c r="B37" s="3" t="s">
        <v>232</v>
      </c>
      <c r="C37" s="4" t="s">
        <v>198</v>
      </c>
      <c r="D37" s="4" t="s">
        <v>199</v>
      </c>
      <c r="E37" s="8" t="s">
        <v>58</v>
      </c>
      <c r="F37" s="37">
        <v>1</v>
      </c>
      <c r="G37" s="48" t="s">
        <v>233</v>
      </c>
    </row>
    <row r="38" spans="1:7" ht="28.5" customHeight="1" x14ac:dyDescent="0.3">
      <c r="A38" s="117" t="s">
        <v>25</v>
      </c>
      <c r="B38" s="117"/>
      <c r="C38" s="117"/>
      <c r="D38" s="117"/>
      <c r="E38" s="117"/>
      <c r="F38" s="52">
        <f>AVERAGE(F32:F37)</f>
        <v>1</v>
      </c>
      <c r="G38" s="36"/>
    </row>
    <row r="39" spans="1:7" ht="9.75" customHeight="1" x14ac:dyDescent="0.2">
      <c r="A39" s="127"/>
      <c r="B39" s="127"/>
      <c r="C39" s="127"/>
      <c r="D39" s="127"/>
      <c r="E39" s="127"/>
      <c r="F39" s="127"/>
      <c r="G39" s="127"/>
    </row>
    <row r="40" spans="1:7" ht="9" customHeight="1" x14ac:dyDescent="0.2">
      <c r="A40" s="128"/>
      <c r="B40" s="128"/>
      <c r="C40" s="128"/>
      <c r="D40" s="128"/>
      <c r="E40" s="128"/>
      <c r="F40" s="128"/>
      <c r="G40" s="128"/>
    </row>
    <row r="41" spans="1:7" ht="59.25" customHeight="1" x14ac:dyDescent="0.2">
      <c r="A41" s="57" t="s">
        <v>26</v>
      </c>
      <c r="B41" s="55" t="s">
        <v>7</v>
      </c>
      <c r="C41" s="56" t="s">
        <v>8</v>
      </c>
      <c r="D41" s="55" t="s">
        <v>9</v>
      </c>
      <c r="E41" s="55" t="s">
        <v>10</v>
      </c>
      <c r="F41" s="55" t="s">
        <v>11</v>
      </c>
      <c r="G41" s="55" t="s">
        <v>12</v>
      </c>
    </row>
    <row r="42" spans="1:7" ht="51.75" customHeight="1" x14ac:dyDescent="0.2">
      <c r="A42" s="126" t="s">
        <v>27</v>
      </c>
      <c r="B42" s="3" t="s">
        <v>98</v>
      </c>
      <c r="C42" s="4" t="s">
        <v>99</v>
      </c>
      <c r="D42" s="18" t="s">
        <v>134</v>
      </c>
      <c r="E42" s="8" t="s">
        <v>165</v>
      </c>
      <c r="F42" s="29">
        <v>0.5</v>
      </c>
      <c r="G42" s="15" t="s">
        <v>164</v>
      </c>
    </row>
    <row r="43" spans="1:7" ht="51.75" customHeight="1" x14ac:dyDescent="0.2">
      <c r="A43" s="126"/>
      <c r="B43" s="3" t="s">
        <v>167</v>
      </c>
      <c r="C43" s="4" t="s">
        <v>187</v>
      </c>
      <c r="D43" s="18" t="s">
        <v>134</v>
      </c>
      <c r="E43" s="8" t="s">
        <v>166</v>
      </c>
      <c r="F43" s="29">
        <v>0.88</v>
      </c>
      <c r="G43" s="38" t="s">
        <v>168</v>
      </c>
    </row>
    <row r="44" spans="1:7" ht="49.5" customHeight="1" x14ac:dyDescent="0.2">
      <c r="A44" s="126"/>
      <c r="B44" s="3" t="s">
        <v>101</v>
      </c>
      <c r="C44" s="21" t="s">
        <v>100</v>
      </c>
      <c r="D44" s="18" t="s">
        <v>134</v>
      </c>
      <c r="E44" s="8" t="s">
        <v>81</v>
      </c>
      <c r="F44" s="29">
        <v>0.25</v>
      </c>
      <c r="G44" s="15" t="s">
        <v>153</v>
      </c>
    </row>
    <row r="45" spans="1:7" ht="49.5" customHeight="1" x14ac:dyDescent="0.2">
      <c r="A45" s="101" t="s">
        <v>28</v>
      </c>
      <c r="B45" s="3" t="s">
        <v>184</v>
      </c>
      <c r="C45" s="21" t="s">
        <v>174</v>
      </c>
      <c r="D45" s="8" t="s">
        <v>140</v>
      </c>
      <c r="E45" s="8" t="s">
        <v>81</v>
      </c>
      <c r="F45" s="29">
        <v>0.33</v>
      </c>
      <c r="G45" s="7" t="s">
        <v>154</v>
      </c>
    </row>
    <row r="46" spans="1:7" ht="91.5" customHeight="1" x14ac:dyDescent="0.2">
      <c r="A46" s="102"/>
      <c r="B46" s="12" t="s">
        <v>185</v>
      </c>
      <c r="C46" s="5" t="s">
        <v>200</v>
      </c>
      <c r="D46" s="18" t="s">
        <v>186</v>
      </c>
      <c r="E46" s="5" t="s">
        <v>169</v>
      </c>
      <c r="F46" s="29">
        <v>0.85</v>
      </c>
      <c r="G46" s="3" t="s">
        <v>201</v>
      </c>
    </row>
    <row r="47" spans="1:7" ht="75" customHeight="1" x14ac:dyDescent="0.2">
      <c r="A47" s="102"/>
      <c r="B47" s="12" t="s">
        <v>234</v>
      </c>
      <c r="C47" s="5" t="s">
        <v>102</v>
      </c>
      <c r="D47" s="18" t="s">
        <v>134</v>
      </c>
      <c r="E47" s="5" t="s">
        <v>81</v>
      </c>
      <c r="F47" s="29">
        <v>0.86</v>
      </c>
      <c r="G47" s="3" t="s">
        <v>235</v>
      </c>
    </row>
    <row r="48" spans="1:7" ht="80.25" customHeight="1" x14ac:dyDescent="0.2">
      <c r="A48" s="103"/>
      <c r="B48" s="12" t="s">
        <v>202</v>
      </c>
      <c r="C48" s="5" t="s">
        <v>203</v>
      </c>
      <c r="D48" s="18" t="s">
        <v>204</v>
      </c>
      <c r="E48" s="5" t="s">
        <v>170</v>
      </c>
      <c r="F48" s="29">
        <v>0</v>
      </c>
      <c r="G48" s="3" t="s">
        <v>236</v>
      </c>
    </row>
    <row r="49" spans="1:7" ht="93.75" customHeight="1" x14ac:dyDescent="0.2">
      <c r="A49" s="101" t="s">
        <v>29</v>
      </c>
      <c r="B49" s="12" t="s">
        <v>238</v>
      </c>
      <c r="C49" s="5" t="s">
        <v>103</v>
      </c>
      <c r="D49" s="18" t="s">
        <v>134</v>
      </c>
      <c r="E49" s="5" t="s">
        <v>81</v>
      </c>
      <c r="F49" s="29">
        <v>0</v>
      </c>
      <c r="G49" s="15" t="s">
        <v>205</v>
      </c>
    </row>
    <row r="50" spans="1:7" ht="66.75" customHeight="1" x14ac:dyDescent="0.2">
      <c r="A50" s="102"/>
      <c r="B50" s="12" t="s">
        <v>237</v>
      </c>
      <c r="C50" s="5" t="s">
        <v>104</v>
      </c>
      <c r="D50" s="5" t="s">
        <v>141</v>
      </c>
      <c r="E50" s="5" t="s">
        <v>81</v>
      </c>
      <c r="F50" s="29">
        <v>1</v>
      </c>
      <c r="G50" s="3" t="s">
        <v>206</v>
      </c>
    </row>
    <row r="51" spans="1:7" ht="60.75" customHeight="1" x14ac:dyDescent="0.2">
      <c r="A51" s="102"/>
      <c r="B51" s="22" t="s">
        <v>105</v>
      </c>
      <c r="C51" s="5" t="s">
        <v>106</v>
      </c>
      <c r="D51" s="5" t="s">
        <v>141</v>
      </c>
      <c r="E51" s="5" t="s">
        <v>81</v>
      </c>
      <c r="F51" s="49">
        <v>1</v>
      </c>
      <c r="G51" s="7" t="s">
        <v>175</v>
      </c>
    </row>
    <row r="52" spans="1:7" ht="49.5" customHeight="1" x14ac:dyDescent="0.2">
      <c r="A52" s="103"/>
      <c r="B52" s="3" t="s">
        <v>171</v>
      </c>
      <c r="C52" s="5" t="s">
        <v>174</v>
      </c>
      <c r="D52" s="5" t="s">
        <v>134</v>
      </c>
      <c r="E52" s="5" t="s">
        <v>81</v>
      </c>
      <c r="F52" s="29">
        <v>0.33</v>
      </c>
      <c r="G52" s="15" t="s">
        <v>172</v>
      </c>
    </row>
    <row r="53" spans="1:7" ht="61.5" customHeight="1" x14ac:dyDescent="0.2">
      <c r="A53" s="43" t="s">
        <v>30</v>
      </c>
      <c r="B53" s="3" t="s">
        <v>173</v>
      </c>
      <c r="C53" s="5" t="s">
        <v>107</v>
      </c>
      <c r="D53" s="18" t="s">
        <v>134</v>
      </c>
      <c r="E53" s="8" t="s">
        <v>81</v>
      </c>
      <c r="F53" s="29">
        <v>0.33</v>
      </c>
      <c r="G53" s="15" t="s">
        <v>156</v>
      </c>
    </row>
    <row r="54" spans="1:7" ht="77.25" customHeight="1" x14ac:dyDescent="0.2">
      <c r="A54" s="126" t="s">
        <v>31</v>
      </c>
      <c r="B54" s="12" t="s">
        <v>177</v>
      </c>
      <c r="C54" s="4" t="s">
        <v>207</v>
      </c>
      <c r="D54" s="8" t="s">
        <v>142</v>
      </c>
      <c r="E54" s="8" t="s">
        <v>82</v>
      </c>
      <c r="F54" s="29">
        <v>0.39</v>
      </c>
      <c r="G54" s="3" t="s">
        <v>208</v>
      </c>
    </row>
    <row r="55" spans="1:7" ht="45" customHeight="1" x14ac:dyDescent="0.2">
      <c r="A55" s="126"/>
      <c r="B55" s="12" t="s">
        <v>176</v>
      </c>
      <c r="C55" s="4" t="s">
        <v>108</v>
      </c>
      <c r="D55" s="18" t="s">
        <v>134</v>
      </c>
      <c r="E55" s="8" t="s">
        <v>81</v>
      </c>
      <c r="F55" s="29">
        <v>0.33</v>
      </c>
      <c r="G55" s="15" t="s">
        <v>210</v>
      </c>
    </row>
    <row r="56" spans="1:7" ht="59.25" customHeight="1" x14ac:dyDescent="0.2">
      <c r="A56" s="126"/>
      <c r="B56" s="12" t="s">
        <v>109</v>
      </c>
      <c r="C56" s="5" t="s">
        <v>110</v>
      </c>
      <c r="D56" s="18" t="s">
        <v>134</v>
      </c>
      <c r="E56" s="8" t="s">
        <v>81</v>
      </c>
      <c r="F56" s="29">
        <v>0.33</v>
      </c>
      <c r="G56" s="15" t="s">
        <v>209</v>
      </c>
    </row>
    <row r="57" spans="1:7" ht="24" customHeight="1" x14ac:dyDescent="0.3">
      <c r="A57" s="117" t="s">
        <v>32</v>
      </c>
      <c r="B57" s="117"/>
      <c r="C57" s="117"/>
      <c r="D57" s="117"/>
      <c r="E57" s="117"/>
      <c r="F57" s="59">
        <f>AVERAGE(42:56)</f>
        <v>0.49199999999999999</v>
      </c>
      <c r="G57" s="36"/>
    </row>
    <row r="58" spans="1:7" ht="16.5" customHeight="1" x14ac:dyDescent="0.3">
      <c r="A58" s="118"/>
      <c r="B58" s="118"/>
      <c r="C58" s="118"/>
      <c r="D58" s="118"/>
      <c r="E58" s="118"/>
      <c r="F58" s="118"/>
      <c r="G58" s="118"/>
    </row>
    <row r="59" spans="1:7" ht="72.75" customHeight="1" x14ac:dyDescent="0.2">
      <c r="A59" s="57" t="s">
        <v>33</v>
      </c>
      <c r="B59" s="55" t="s">
        <v>7</v>
      </c>
      <c r="C59" s="56" t="s">
        <v>8</v>
      </c>
      <c r="D59" s="55" t="s">
        <v>9</v>
      </c>
      <c r="E59" s="55" t="s">
        <v>10</v>
      </c>
      <c r="F59" s="55" t="s">
        <v>11</v>
      </c>
      <c r="G59" s="55" t="s">
        <v>12</v>
      </c>
    </row>
    <row r="60" spans="1:7" ht="91.5" customHeight="1" x14ac:dyDescent="0.2">
      <c r="A60" s="41" t="s">
        <v>34</v>
      </c>
      <c r="B60" s="23" t="s">
        <v>239</v>
      </c>
      <c r="C60" s="20" t="s">
        <v>241</v>
      </c>
      <c r="D60" s="18" t="s">
        <v>143</v>
      </c>
      <c r="E60" s="18" t="s">
        <v>81</v>
      </c>
      <c r="F60" s="28">
        <v>0.25</v>
      </c>
      <c r="G60" s="15" t="s">
        <v>155</v>
      </c>
    </row>
    <row r="61" spans="1:7" ht="49.5" customHeight="1" x14ac:dyDescent="0.2">
      <c r="A61" s="97" t="s">
        <v>35</v>
      </c>
      <c r="B61" s="12" t="s">
        <v>36</v>
      </c>
      <c r="C61" s="19" t="s">
        <v>240</v>
      </c>
      <c r="D61" s="18" t="s">
        <v>134</v>
      </c>
      <c r="E61" s="18" t="s">
        <v>81</v>
      </c>
      <c r="F61" s="29">
        <v>1</v>
      </c>
      <c r="G61" s="60" t="s">
        <v>242</v>
      </c>
    </row>
    <row r="62" spans="1:7" ht="51" customHeight="1" x14ac:dyDescent="0.2">
      <c r="A62" s="97"/>
      <c r="B62" s="24" t="s">
        <v>111</v>
      </c>
      <c r="C62" s="25" t="s">
        <v>112</v>
      </c>
      <c r="D62" s="18" t="s">
        <v>37</v>
      </c>
      <c r="E62" s="18" t="s">
        <v>81</v>
      </c>
      <c r="F62" s="29">
        <v>1</v>
      </c>
      <c r="G62" s="31" t="s">
        <v>120</v>
      </c>
    </row>
    <row r="63" spans="1:7" ht="45" customHeight="1" x14ac:dyDescent="0.2">
      <c r="A63" s="99" t="s">
        <v>38</v>
      </c>
      <c r="B63" s="16" t="s">
        <v>211</v>
      </c>
      <c r="C63" s="20" t="s">
        <v>113</v>
      </c>
      <c r="D63" s="18" t="s">
        <v>213</v>
      </c>
      <c r="E63" s="18" t="s">
        <v>81</v>
      </c>
      <c r="F63" s="28">
        <v>1</v>
      </c>
      <c r="G63" s="24" t="s">
        <v>247</v>
      </c>
    </row>
    <row r="64" spans="1:7" ht="66.75" customHeight="1" x14ac:dyDescent="0.2">
      <c r="A64" s="100"/>
      <c r="B64" s="16" t="s">
        <v>248</v>
      </c>
      <c r="C64" s="20" t="s">
        <v>212</v>
      </c>
      <c r="D64" s="18" t="s">
        <v>213</v>
      </c>
      <c r="E64" s="18" t="s">
        <v>169</v>
      </c>
      <c r="F64" s="28">
        <v>0</v>
      </c>
      <c r="G64" s="38" t="s">
        <v>214</v>
      </c>
    </row>
    <row r="65" spans="1:7" ht="56.25" customHeight="1" x14ac:dyDescent="0.2">
      <c r="A65" s="42" t="s">
        <v>39</v>
      </c>
      <c r="B65" s="24" t="s">
        <v>114</v>
      </c>
      <c r="C65" s="19" t="s">
        <v>115</v>
      </c>
      <c r="D65" s="18" t="s">
        <v>116</v>
      </c>
      <c r="E65" s="18" t="s">
        <v>117</v>
      </c>
      <c r="F65" s="29">
        <v>0</v>
      </c>
      <c r="G65" s="38" t="s">
        <v>243</v>
      </c>
    </row>
    <row r="66" spans="1:7" ht="18.75" customHeight="1" x14ac:dyDescent="0.3">
      <c r="A66" s="117" t="s">
        <v>221</v>
      </c>
      <c r="B66" s="117"/>
      <c r="C66" s="117"/>
      <c r="D66" s="117"/>
      <c r="E66" s="117"/>
      <c r="F66" s="50">
        <f>AVERAGE(F60:F65)</f>
        <v>0.54166666666666663</v>
      </c>
      <c r="G66" s="39"/>
    </row>
    <row r="67" spans="1:7" ht="17.25" customHeight="1" x14ac:dyDescent="0.3">
      <c r="A67" s="117"/>
      <c r="B67" s="117"/>
      <c r="C67" s="117"/>
      <c r="D67" s="117"/>
      <c r="E67" s="117"/>
      <c r="F67" s="40"/>
      <c r="G67" s="39"/>
    </row>
    <row r="68" spans="1:7" ht="46.5" customHeight="1" x14ac:dyDescent="0.2">
      <c r="A68" s="57" t="s">
        <v>40</v>
      </c>
      <c r="B68" s="55" t="s">
        <v>7</v>
      </c>
      <c r="C68" s="56" t="s">
        <v>8</v>
      </c>
      <c r="D68" s="55" t="s">
        <v>9</v>
      </c>
      <c r="E68" s="55" t="s">
        <v>10</v>
      </c>
      <c r="F68" s="58" t="s">
        <v>11</v>
      </c>
      <c r="G68" s="55" t="s">
        <v>12</v>
      </c>
    </row>
    <row r="69" spans="1:7" ht="52.5" customHeight="1" x14ac:dyDescent="0.2">
      <c r="A69" s="97" t="s">
        <v>41</v>
      </c>
      <c r="B69" s="24" t="s">
        <v>118</v>
      </c>
      <c r="C69" s="4" t="s">
        <v>61</v>
      </c>
      <c r="D69" s="8" t="s">
        <v>144</v>
      </c>
      <c r="E69" s="8" t="s">
        <v>65</v>
      </c>
      <c r="F69" s="29">
        <v>0.33</v>
      </c>
      <c r="G69" s="3" t="s">
        <v>244</v>
      </c>
    </row>
    <row r="70" spans="1:7" ht="47.25" customHeight="1" x14ac:dyDescent="0.2">
      <c r="A70" s="97"/>
      <c r="B70" s="24" t="s">
        <v>245</v>
      </c>
      <c r="C70" s="53" t="s">
        <v>119</v>
      </c>
      <c r="D70" s="8" t="s">
        <v>145</v>
      </c>
      <c r="E70" s="8" t="s">
        <v>56</v>
      </c>
      <c r="F70" s="29">
        <v>0.3</v>
      </c>
      <c r="G70" s="3" t="s">
        <v>246</v>
      </c>
    </row>
    <row r="71" spans="1:7" ht="42.75" customHeight="1" x14ac:dyDescent="0.2">
      <c r="A71" s="97"/>
      <c r="B71" s="24" t="s">
        <v>215</v>
      </c>
      <c r="C71" s="53" t="s">
        <v>217</v>
      </c>
      <c r="D71" s="8" t="s">
        <v>37</v>
      </c>
      <c r="E71" s="8" t="s">
        <v>219</v>
      </c>
      <c r="F71" s="29">
        <v>0.5</v>
      </c>
      <c r="G71" s="3" t="s">
        <v>164</v>
      </c>
    </row>
    <row r="72" spans="1:7" ht="53.25" customHeight="1" x14ac:dyDescent="0.2">
      <c r="A72" s="97"/>
      <c r="B72" s="24" t="s">
        <v>216</v>
      </c>
      <c r="C72" s="53" t="s">
        <v>217</v>
      </c>
      <c r="D72" s="4" t="s">
        <v>218</v>
      </c>
      <c r="E72" s="8" t="s">
        <v>219</v>
      </c>
      <c r="F72" s="28">
        <v>0.5</v>
      </c>
      <c r="G72" s="3" t="s">
        <v>164</v>
      </c>
    </row>
    <row r="73" spans="1:7" ht="18" customHeight="1" x14ac:dyDescent="0.3">
      <c r="A73" s="117" t="s">
        <v>42</v>
      </c>
      <c r="B73" s="117"/>
      <c r="C73" s="117"/>
      <c r="D73" s="117"/>
      <c r="E73" s="117"/>
      <c r="F73" s="50">
        <f>AVERAGE(F69:F72)</f>
        <v>0.40749999999999997</v>
      </c>
      <c r="G73" s="36"/>
    </row>
    <row r="74" spans="1:7" ht="23.25" customHeight="1" x14ac:dyDescent="0.3">
      <c r="A74" s="117" t="s">
        <v>43</v>
      </c>
      <c r="B74" s="117"/>
      <c r="C74" s="117"/>
      <c r="D74" s="117"/>
      <c r="E74" s="117"/>
      <c r="F74" s="51">
        <f>AVERAGE(F16,F24,F38,F57,F66,F73)</f>
        <v>0.6361944444444444</v>
      </c>
      <c r="G74" s="36"/>
    </row>
    <row r="75" spans="1:7" ht="14.25" x14ac:dyDescent="0.3">
      <c r="A75" s="147"/>
      <c r="B75" s="147"/>
      <c r="C75" s="147"/>
      <c r="D75" s="147"/>
      <c r="E75" s="147"/>
      <c r="F75" s="147"/>
      <c r="G75" s="147"/>
    </row>
    <row r="76" spans="1:7" ht="13.5" x14ac:dyDescent="0.25">
      <c r="A76" s="148" t="s">
        <v>44</v>
      </c>
      <c r="B76" s="148"/>
      <c r="C76" s="148"/>
      <c r="D76" s="148"/>
      <c r="E76" s="148"/>
      <c r="F76" s="148"/>
      <c r="G76" s="148"/>
    </row>
    <row r="77" spans="1:7" ht="15.75" customHeight="1" x14ac:dyDescent="0.2">
      <c r="A77" s="149" t="s">
        <v>45</v>
      </c>
      <c r="B77" s="149"/>
      <c r="C77" s="149"/>
      <c r="D77" s="149"/>
      <c r="E77" s="149"/>
      <c r="F77" s="149"/>
      <c r="G77" s="149"/>
    </row>
    <row r="78" spans="1:7" ht="17.649999999999999" customHeight="1" x14ac:dyDescent="0.2">
      <c r="A78" s="132" t="s">
        <v>46</v>
      </c>
      <c r="B78" s="132"/>
      <c r="C78" s="132"/>
      <c r="D78" s="132"/>
      <c r="E78" s="132"/>
      <c r="F78" s="132"/>
      <c r="G78" s="132"/>
    </row>
    <row r="79" spans="1:7" ht="17.25" customHeight="1" x14ac:dyDescent="0.2">
      <c r="A79" s="132" t="s">
        <v>47</v>
      </c>
      <c r="B79" s="132"/>
      <c r="C79" s="132"/>
      <c r="D79" s="132"/>
      <c r="E79" s="132"/>
      <c r="F79" s="132"/>
      <c r="G79" s="132"/>
    </row>
    <row r="80" spans="1:7" ht="18.75" customHeight="1" x14ac:dyDescent="0.2">
      <c r="A80" s="150" t="s">
        <v>48</v>
      </c>
      <c r="B80" s="150"/>
      <c r="C80" s="150"/>
      <c r="D80" s="150"/>
      <c r="E80" s="150"/>
      <c r="F80" s="150"/>
      <c r="G80" s="150"/>
    </row>
    <row r="81" spans="1:7" ht="13.5" x14ac:dyDescent="0.2">
      <c r="A81" s="145" t="s">
        <v>49</v>
      </c>
      <c r="B81" s="145"/>
      <c r="C81" s="145"/>
      <c r="D81" s="145"/>
      <c r="E81" s="145"/>
      <c r="F81" s="145"/>
      <c r="G81" s="145"/>
    </row>
    <row r="82" spans="1:7" ht="20.45" customHeight="1" x14ac:dyDescent="0.2">
      <c r="A82" s="146" t="s">
        <v>220</v>
      </c>
      <c r="B82" s="146"/>
      <c r="C82" s="146"/>
      <c r="D82" s="146"/>
      <c r="E82" s="146"/>
      <c r="F82" s="146"/>
      <c r="G82" s="146"/>
    </row>
    <row r="83" spans="1:7" ht="63.75" customHeight="1" x14ac:dyDescent="0.2">
      <c r="A83" s="131" t="s">
        <v>222</v>
      </c>
      <c r="B83" s="131"/>
      <c r="C83" s="131"/>
      <c r="D83" s="131"/>
      <c r="E83" s="131"/>
      <c r="F83" s="131"/>
      <c r="G83" s="131"/>
    </row>
    <row r="84" spans="1:7" ht="13.5" x14ac:dyDescent="0.25">
      <c r="A84" s="119" t="s">
        <v>50</v>
      </c>
      <c r="B84" s="119"/>
      <c r="C84" s="119"/>
      <c r="D84" s="119"/>
      <c r="E84" s="119"/>
      <c r="F84" s="119"/>
      <c r="G84" s="119"/>
    </row>
    <row r="85" spans="1:7" ht="28.5" customHeight="1" x14ac:dyDescent="0.2">
      <c r="A85" s="131" t="s">
        <v>126</v>
      </c>
      <c r="B85" s="131"/>
      <c r="C85" s="131"/>
      <c r="D85" s="131"/>
      <c r="E85" s="131"/>
      <c r="F85" s="131"/>
      <c r="G85" s="131"/>
    </row>
    <row r="86" spans="1:7" ht="33.75" customHeight="1" x14ac:dyDescent="0.2">
      <c r="A86" s="131" t="s">
        <v>127</v>
      </c>
      <c r="B86" s="131"/>
      <c r="C86" s="131"/>
      <c r="D86" s="131"/>
      <c r="E86" s="131"/>
      <c r="F86" s="131"/>
      <c r="G86" s="131"/>
    </row>
    <row r="87" spans="1:7" ht="12" customHeight="1" x14ac:dyDescent="0.2">
      <c r="A87" s="132"/>
      <c r="B87" s="132"/>
      <c r="C87" s="132"/>
      <c r="D87" s="132"/>
      <c r="E87" s="132"/>
      <c r="F87" s="132"/>
      <c r="G87" s="132"/>
    </row>
    <row r="88" spans="1:7" ht="24.75" customHeight="1" x14ac:dyDescent="0.2">
      <c r="A88" s="131" t="s">
        <v>128</v>
      </c>
      <c r="B88" s="131"/>
      <c r="C88" s="131"/>
      <c r="D88" s="131"/>
      <c r="E88" s="131"/>
      <c r="F88" s="131"/>
      <c r="G88" s="131"/>
    </row>
    <row r="89" spans="1:7" ht="33.75" customHeight="1" x14ac:dyDescent="0.2">
      <c r="A89" s="137" t="s">
        <v>129</v>
      </c>
      <c r="B89" s="138"/>
      <c r="C89" s="138"/>
      <c r="D89" s="138"/>
      <c r="E89" s="138"/>
      <c r="F89" s="138"/>
      <c r="G89" s="139"/>
    </row>
    <row r="90" spans="1:7" ht="12.75" customHeight="1" x14ac:dyDescent="0.2">
      <c r="A90" s="140"/>
      <c r="B90" s="141"/>
      <c r="C90" s="141"/>
      <c r="D90" s="141"/>
      <c r="E90" s="141"/>
      <c r="F90" s="141"/>
      <c r="G90" s="142"/>
    </row>
    <row r="91" spans="1:7" ht="33" customHeight="1" x14ac:dyDescent="0.2">
      <c r="A91" s="137" t="s">
        <v>130</v>
      </c>
      <c r="B91" s="138"/>
      <c r="C91" s="138"/>
      <c r="D91" s="138"/>
      <c r="E91" s="138"/>
      <c r="F91" s="138"/>
      <c r="G91" s="139"/>
    </row>
    <row r="92" spans="1:7" ht="13.5" x14ac:dyDescent="0.2">
      <c r="A92" s="133"/>
      <c r="B92" s="134"/>
      <c r="C92" s="134"/>
      <c r="D92" s="134"/>
      <c r="E92" s="134"/>
      <c r="F92" s="134"/>
      <c r="G92" s="135"/>
    </row>
    <row r="93" spans="1:7" ht="21.75" customHeight="1" x14ac:dyDescent="0.2">
      <c r="A93" s="136" t="s">
        <v>51</v>
      </c>
      <c r="B93" s="136"/>
      <c r="C93" s="136"/>
      <c r="D93" s="136"/>
      <c r="E93" s="136"/>
      <c r="F93" s="136"/>
      <c r="G93" s="136"/>
    </row>
    <row r="94" spans="1:7" ht="20.25" customHeight="1" x14ac:dyDescent="0.2">
      <c r="A94" s="143"/>
      <c r="B94" s="143"/>
      <c r="C94" s="143"/>
      <c r="D94" s="143"/>
      <c r="E94" s="143"/>
      <c r="F94" s="143"/>
      <c r="G94" s="144"/>
    </row>
    <row r="95" spans="1:7" ht="24.75" customHeight="1" x14ac:dyDescent="0.2">
      <c r="A95" s="129" t="s">
        <v>62</v>
      </c>
      <c r="B95" s="129"/>
      <c r="C95" s="129"/>
      <c r="D95" s="129"/>
      <c r="E95" s="129"/>
      <c r="F95" s="129"/>
      <c r="G95" s="129"/>
    </row>
    <row r="96" spans="1:7" ht="17.25" customHeight="1" x14ac:dyDescent="0.2">
      <c r="A96" s="129" t="s">
        <v>52</v>
      </c>
      <c r="B96" s="129"/>
      <c r="C96" s="129"/>
      <c r="D96" s="129"/>
      <c r="E96" s="129"/>
      <c r="F96" s="129"/>
      <c r="G96" s="129"/>
    </row>
    <row r="97" spans="1:7" ht="20.25" customHeight="1" x14ac:dyDescent="0.2">
      <c r="A97" s="130" t="s">
        <v>53</v>
      </c>
      <c r="B97" s="130"/>
      <c r="C97" s="130"/>
      <c r="D97" s="130"/>
      <c r="E97" s="130"/>
      <c r="F97" s="130"/>
      <c r="G97" s="130"/>
    </row>
  </sheetData>
  <mergeCells count="61">
    <mergeCell ref="A85:G85"/>
    <mergeCell ref="A76:G76"/>
    <mergeCell ref="A77:G77"/>
    <mergeCell ref="A78:G78"/>
    <mergeCell ref="A79:G79"/>
    <mergeCell ref="A80:G80"/>
    <mergeCell ref="A22:A23"/>
    <mergeCell ref="A81:G81"/>
    <mergeCell ref="A82:G82"/>
    <mergeCell ref="A83:G83"/>
    <mergeCell ref="A84:G84"/>
    <mergeCell ref="A67:E67"/>
    <mergeCell ref="A69:A72"/>
    <mergeCell ref="A73:E73"/>
    <mergeCell ref="A74:E74"/>
    <mergeCell ref="A75:G75"/>
    <mergeCell ref="A66:E66"/>
    <mergeCell ref="A63:A64"/>
    <mergeCell ref="A58:G58"/>
    <mergeCell ref="A25:G25"/>
    <mergeCell ref="A54:A56"/>
    <mergeCell ref="A57:E57"/>
    <mergeCell ref="A95:G95"/>
    <mergeCell ref="A96:G96"/>
    <mergeCell ref="A97:G97"/>
    <mergeCell ref="A86:G86"/>
    <mergeCell ref="A87:G87"/>
    <mergeCell ref="A88:G88"/>
    <mergeCell ref="A92:G92"/>
    <mergeCell ref="A93:G93"/>
    <mergeCell ref="A89:G89"/>
    <mergeCell ref="A90:G90"/>
    <mergeCell ref="A91:G91"/>
    <mergeCell ref="A94:G94"/>
    <mergeCell ref="A27:A28"/>
    <mergeCell ref="A29:A31"/>
    <mergeCell ref="A38:E38"/>
    <mergeCell ref="A42:A44"/>
    <mergeCell ref="A39:G40"/>
    <mergeCell ref="B1:E1"/>
    <mergeCell ref="F1:G1"/>
    <mergeCell ref="B2:E2"/>
    <mergeCell ref="F2:G2"/>
    <mergeCell ref="B3:E3"/>
    <mergeCell ref="F3:G3"/>
    <mergeCell ref="A61:A62"/>
    <mergeCell ref="A32:A35"/>
    <mergeCell ref="A36:A37"/>
    <mergeCell ref="A49:A52"/>
    <mergeCell ref="A1:A3"/>
    <mergeCell ref="A4:G4"/>
    <mergeCell ref="A5:G5"/>
    <mergeCell ref="A6:G6"/>
    <mergeCell ref="A7:G7"/>
    <mergeCell ref="A45:A48"/>
    <mergeCell ref="A8:G8"/>
    <mergeCell ref="A12:A13"/>
    <mergeCell ref="A16:E16"/>
    <mergeCell ref="A19:A20"/>
    <mergeCell ref="A17:G17"/>
    <mergeCell ref="A24:E24"/>
  </mergeCells>
  <pageMargins left="0.7" right="0.7" top="0.75" bottom="0.75" header="0.51180555555555496" footer="0.51180555555555496"/>
  <pageSetup firstPageNumber="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831B7-10AB-44D9-B7C3-7686CB0281D3}">
  <dimension ref="B1:X35"/>
  <sheetViews>
    <sheetView tabSelected="1" topLeftCell="B1" workbookViewId="0">
      <selection activeCell="Q2" sqref="Q2"/>
    </sheetView>
  </sheetViews>
  <sheetFormatPr baseColWidth="10" defaultColWidth="11.42578125" defaultRowHeight="15" x14ac:dyDescent="0.25"/>
  <cols>
    <col min="1" max="1" width="3.28515625" customWidth="1"/>
    <col min="2" max="2" width="14" customWidth="1"/>
    <col min="3" max="3" width="16.140625" customWidth="1"/>
    <col min="4" max="4" width="20.85546875" customWidth="1"/>
    <col min="5" max="5" width="16.5703125" customWidth="1"/>
    <col min="6" max="7" width="11.42578125" style="95"/>
    <col min="8" max="8" width="9.85546875" style="95" customWidth="1"/>
    <col min="9" max="9" width="14" style="96" customWidth="1"/>
    <col min="14" max="14" width="16.7109375" customWidth="1"/>
    <col min="16" max="16" width="9.42578125" customWidth="1"/>
    <col min="18" max="18" width="22.85546875" customWidth="1"/>
    <col min="23" max="23" width="11.42578125" style="62"/>
    <col min="24" max="24" width="28.7109375" customWidth="1"/>
  </cols>
  <sheetData>
    <row r="1" spans="2:24" ht="15.75" thickBot="1" x14ac:dyDescent="0.3">
      <c r="B1" s="151" t="s">
        <v>0</v>
      </c>
      <c r="C1" s="152"/>
      <c r="D1" s="152"/>
      <c r="E1" s="152"/>
      <c r="F1" s="152"/>
      <c r="G1" s="152"/>
      <c r="H1" s="152"/>
      <c r="I1" s="152"/>
      <c r="J1" s="152"/>
      <c r="K1" s="152"/>
      <c r="L1" s="152"/>
      <c r="M1" s="152"/>
      <c r="N1" s="152"/>
      <c r="O1" s="152"/>
      <c r="P1" s="153"/>
    </row>
    <row r="2" spans="2:24" ht="15.75" thickBot="1" x14ac:dyDescent="0.3">
      <c r="B2" s="154" t="s">
        <v>456</v>
      </c>
      <c r="C2" s="155"/>
      <c r="D2" s="155"/>
      <c r="E2" s="155"/>
      <c r="F2" s="155"/>
      <c r="G2" s="155"/>
      <c r="H2" s="155"/>
      <c r="I2" s="155"/>
      <c r="J2" s="155"/>
      <c r="K2" s="155"/>
      <c r="L2" s="155"/>
      <c r="M2" s="155"/>
      <c r="N2" s="155"/>
      <c r="O2" s="155"/>
      <c r="P2" s="156"/>
    </row>
    <row r="3" spans="2:24" ht="15.75" thickBot="1" x14ac:dyDescent="0.3">
      <c r="B3" s="157" t="s">
        <v>249</v>
      </c>
      <c r="C3" s="157" t="s">
        <v>250</v>
      </c>
      <c r="D3" s="157" t="s">
        <v>251</v>
      </c>
      <c r="E3" s="157" t="s">
        <v>252</v>
      </c>
      <c r="F3" s="157" t="s">
        <v>253</v>
      </c>
      <c r="G3" s="157" t="s">
        <v>254</v>
      </c>
      <c r="H3" s="157"/>
      <c r="I3" s="157"/>
      <c r="J3" s="157" t="s">
        <v>255</v>
      </c>
      <c r="K3" s="157" t="s">
        <v>256</v>
      </c>
      <c r="L3" s="157" t="s">
        <v>257</v>
      </c>
      <c r="M3" s="157" t="s">
        <v>258</v>
      </c>
      <c r="N3" s="157" t="s">
        <v>259</v>
      </c>
      <c r="O3" s="163" t="s">
        <v>260</v>
      </c>
      <c r="P3" s="165" t="s">
        <v>261</v>
      </c>
      <c r="Q3" s="165"/>
      <c r="R3" s="165"/>
      <c r="S3" s="165"/>
      <c r="T3" s="165"/>
      <c r="U3" s="165"/>
      <c r="V3" s="165"/>
      <c r="W3" s="165"/>
      <c r="X3" s="165"/>
    </row>
    <row r="4" spans="2:24" ht="95.25" thickBot="1" x14ac:dyDescent="0.3">
      <c r="B4" s="157"/>
      <c r="C4" s="157"/>
      <c r="D4" s="157"/>
      <c r="E4" s="157"/>
      <c r="F4" s="157"/>
      <c r="G4" s="63" t="s">
        <v>262</v>
      </c>
      <c r="H4" s="63" t="s">
        <v>263</v>
      </c>
      <c r="I4" s="64" t="s">
        <v>264</v>
      </c>
      <c r="J4" s="157"/>
      <c r="K4" s="157"/>
      <c r="L4" s="157"/>
      <c r="M4" s="157"/>
      <c r="N4" s="157"/>
      <c r="O4" s="164"/>
      <c r="P4" s="65" t="s">
        <v>265</v>
      </c>
      <c r="Q4" s="65" t="s">
        <v>266</v>
      </c>
      <c r="R4" s="65" t="s">
        <v>267</v>
      </c>
      <c r="S4" s="65" t="s">
        <v>268</v>
      </c>
      <c r="T4" s="65" t="s">
        <v>269</v>
      </c>
      <c r="U4" s="65" t="s">
        <v>270</v>
      </c>
      <c r="V4" s="65" t="s">
        <v>271</v>
      </c>
      <c r="W4" s="66" t="s">
        <v>272</v>
      </c>
      <c r="X4" s="67" t="s">
        <v>273</v>
      </c>
    </row>
    <row r="5" spans="2:24" ht="99.75" thickBot="1" x14ac:dyDescent="0.3">
      <c r="B5" s="158" t="s">
        <v>274</v>
      </c>
      <c r="C5" s="68" t="s">
        <v>275</v>
      </c>
      <c r="D5" s="159" t="s">
        <v>276</v>
      </c>
      <c r="E5" s="68" t="s">
        <v>277</v>
      </c>
      <c r="F5" s="160" t="s">
        <v>278</v>
      </c>
      <c r="G5" s="69" t="s">
        <v>279</v>
      </c>
      <c r="H5" s="69" t="s">
        <v>280</v>
      </c>
      <c r="I5" s="69" t="s">
        <v>281</v>
      </c>
      <c r="J5" s="70" t="s">
        <v>282</v>
      </c>
      <c r="K5" s="71" t="s">
        <v>283</v>
      </c>
      <c r="L5" s="161" t="s">
        <v>284</v>
      </c>
      <c r="M5" s="162" t="s">
        <v>285</v>
      </c>
      <c r="N5" s="71" t="s">
        <v>286</v>
      </c>
      <c r="O5" s="72">
        <v>0.9887640449438202</v>
      </c>
      <c r="P5" s="73" t="s">
        <v>287</v>
      </c>
      <c r="Q5" s="73" t="s">
        <v>288</v>
      </c>
      <c r="R5" s="73" t="s">
        <v>287</v>
      </c>
      <c r="S5" s="73" t="s">
        <v>287</v>
      </c>
      <c r="T5" s="73" t="s">
        <v>287</v>
      </c>
      <c r="U5" s="73" t="s">
        <v>287</v>
      </c>
      <c r="V5" s="74">
        <v>45046</v>
      </c>
      <c r="W5" s="75">
        <v>0.31</v>
      </c>
      <c r="X5" s="76" t="s">
        <v>289</v>
      </c>
    </row>
    <row r="6" spans="2:24" ht="50.25" thickBot="1" x14ac:dyDescent="0.3">
      <c r="B6" s="158"/>
      <c r="C6" s="159" t="s">
        <v>290</v>
      </c>
      <c r="D6" s="159"/>
      <c r="E6" s="68" t="s">
        <v>291</v>
      </c>
      <c r="F6" s="160"/>
      <c r="G6" s="166" t="s">
        <v>292</v>
      </c>
      <c r="H6" s="166" t="s">
        <v>293</v>
      </c>
      <c r="I6" s="166" t="s">
        <v>294</v>
      </c>
      <c r="J6" s="167" t="s">
        <v>295</v>
      </c>
      <c r="K6" s="71" t="s">
        <v>296</v>
      </c>
      <c r="L6" s="161"/>
      <c r="M6" s="162"/>
      <c r="N6" s="71" t="s">
        <v>297</v>
      </c>
      <c r="O6" s="72">
        <v>1</v>
      </c>
      <c r="P6" s="73" t="s">
        <v>287</v>
      </c>
      <c r="Q6" s="73" t="s">
        <v>288</v>
      </c>
      <c r="R6" s="73" t="s">
        <v>287</v>
      </c>
      <c r="S6" s="73" t="s">
        <v>287</v>
      </c>
      <c r="T6" s="73" t="s">
        <v>287</v>
      </c>
      <c r="U6" s="73" t="s">
        <v>287</v>
      </c>
      <c r="V6" s="74">
        <v>45046</v>
      </c>
      <c r="W6" s="75">
        <v>0.33</v>
      </c>
      <c r="X6" s="76" t="s">
        <v>289</v>
      </c>
    </row>
    <row r="7" spans="2:24" ht="33.75" thickBot="1" x14ac:dyDescent="0.3">
      <c r="B7" s="158"/>
      <c r="C7" s="159"/>
      <c r="D7" s="159"/>
      <c r="E7" s="68" t="s">
        <v>298</v>
      </c>
      <c r="F7" s="160"/>
      <c r="G7" s="166"/>
      <c r="H7" s="166"/>
      <c r="I7" s="166"/>
      <c r="J7" s="167"/>
      <c r="K7" s="71" t="s">
        <v>299</v>
      </c>
      <c r="L7" s="161"/>
      <c r="M7" s="162"/>
      <c r="N7" s="71" t="s">
        <v>300</v>
      </c>
      <c r="O7" s="72">
        <v>1</v>
      </c>
      <c r="P7" s="73" t="s">
        <v>287</v>
      </c>
      <c r="Q7" s="73" t="s">
        <v>288</v>
      </c>
      <c r="R7" s="73" t="s">
        <v>287</v>
      </c>
      <c r="S7" s="73" t="s">
        <v>287</v>
      </c>
      <c r="T7" s="73" t="s">
        <v>287</v>
      </c>
      <c r="U7" s="73" t="s">
        <v>287</v>
      </c>
      <c r="V7" s="74">
        <v>45046</v>
      </c>
      <c r="W7" s="75">
        <v>0.33</v>
      </c>
      <c r="X7" s="76" t="s">
        <v>289</v>
      </c>
    </row>
    <row r="8" spans="2:24" ht="50.25" thickBot="1" x14ac:dyDescent="0.3">
      <c r="B8" s="158"/>
      <c r="C8" s="159"/>
      <c r="D8" s="159"/>
      <c r="E8" s="159" t="s">
        <v>301</v>
      </c>
      <c r="F8" s="160"/>
      <c r="G8" s="166"/>
      <c r="H8" s="166"/>
      <c r="I8" s="166"/>
      <c r="J8" s="167"/>
      <c r="K8" s="77" t="s">
        <v>302</v>
      </c>
      <c r="L8" s="77" t="s">
        <v>303</v>
      </c>
      <c r="M8" s="162"/>
      <c r="N8" s="71" t="s">
        <v>304</v>
      </c>
      <c r="O8" s="72">
        <v>1</v>
      </c>
      <c r="P8" s="73" t="s">
        <v>287</v>
      </c>
      <c r="Q8" s="73" t="s">
        <v>288</v>
      </c>
      <c r="R8" s="73" t="s">
        <v>287</v>
      </c>
      <c r="S8" s="73" t="s">
        <v>287</v>
      </c>
      <c r="T8" s="73" t="s">
        <v>287</v>
      </c>
      <c r="U8" s="73" t="s">
        <v>287</v>
      </c>
      <c r="V8" s="74">
        <v>45046</v>
      </c>
      <c r="W8" s="75">
        <v>0.33</v>
      </c>
      <c r="X8" s="76" t="s">
        <v>289</v>
      </c>
    </row>
    <row r="9" spans="2:24" ht="25.5" thickBot="1" x14ac:dyDescent="0.3">
      <c r="B9" s="158"/>
      <c r="C9" s="159"/>
      <c r="D9" s="68" t="s">
        <v>305</v>
      </c>
      <c r="E9" s="159"/>
      <c r="F9" s="78" t="s">
        <v>306</v>
      </c>
      <c r="G9" s="166"/>
      <c r="H9" s="166"/>
      <c r="I9" s="166"/>
      <c r="J9" s="167"/>
      <c r="K9" s="71" t="s">
        <v>307</v>
      </c>
      <c r="L9" s="71" t="s">
        <v>284</v>
      </c>
      <c r="M9" s="77" t="s">
        <v>308</v>
      </c>
      <c r="N9" s="71" t="s">
        <v>309</v>
      </c>
      <c r="O9" s="72">
        <v>0.16666666666666666</v>
      </c>
      <c r="P9" s="73" t="s">
        <v>287</v>
      </c>
      <c r="Q9" s="73" t="s">
        <v>288</v>
      </c>
      <c r="R9" s="73" t="s">
        <v>287</v>
      </c>
      <c r="S9" s="73" t="s">
        <v>287</v>
      </c>
      <c r="T9" s="73" t="s">
        <v>287</v>
      </c>
      <c r="U9" s="73" t="s">
        <v>287</v>
      </c>
      <c r="V9" s="74">
        <v>45046</v>
      </c>
      <c r="W9" s="75">
        <v>0.17</v>
      </c>
      <c r="X9" s="71" t="s">
        <v>310</v>
      </c>
    </row>
    <row r="10" spans="2:24" ht="35.25" thickBot="1" x14ac:dyDescent="0.3">
      <c r="B10" s="158"/>
      <c r="C10" s="159" t="s">
        <v>311</v>
      </c>
      <c r="D10" s="68" t="s">
        <v>312</v>
      </c>
      <c r="E10" s="159" t="s">
        <v>313</v>
      </c>
      <c r="F10" s="79" t="s">
        <v>278</v>
      </c>
      <c r="G10" s="166" t="s">
        <v>292</v>
      </c>
      <c r="H10" s="166" t="s">
        <v>293</v>
      </c>
      <c r="I10" s="166" t="s">
        <v>294</v>
      </c>
      <c r="J10" s="167" t="s">
        <v>295</v>
      </c>
      <c r="K10" s="71" t="s">
        <v>314</v>
      </c>
      <c r="L10" s="161" t="s">
        <v>284</v>
      </c>
      <c r="M10" s="162" t="s">
        <v>308</v>
      </c>
      <c r="N10" s="71" t="s">
        <v>315</v>
      </c>
      <c r="O10" s="72">
        <v>1</v>
      </c>
      <c r="P10" s="73" t="s">
        <v>287</v>
      </c>
      <c r="Q10" s="73" t="s">
        <v>288</v>
      </c>
      <c r="R10" s="73" t="s">
        <v>287</v>
      </c>
      <c r="S10" s="73" t="s">
        <v>287</v>
      </c>
      <c r="T10" s="73" t="s">
        <v>287</v>
      </c>
      <c r="U10" s="73" t="s">
        <v>287</v>
      </c>
      <c r="V10" s="74">
        <v>45046</v>
      </c>
      <c r="W10" s="75">
        <v>0.33</v>
      </c>
      <c r="X10" s="76" t="s">
        <v>289</v>
      </c>
    </row>
    <row r="11" spans="2:24" ht="66.75" thickBot="1" x14ac:dyDescent="0.3">
      <c r="B11" s="158"/>
      <c r="C11" s="159"/>
      <c r="D11" s="159" t="s">
        <v>316</v>
      </c>
      <c r="E11" s="159"/>
      <c r="F11" s="160" t="s">
        <v>306</v>
      </c>
      <c r="G11" s="166"/>
      <c r="H11" s="166"/>
      <c r="I11" s="166"/>
      <c r="J11" s="167"/>
      <c r="K11" s="71" t="s">
        <v>317</v>
      </c>
      <c r="L11" s="161"/>
      <c r="M11" s="162"/>
      <c r="N11" s="71" t="s">
        <v>318</v>
      </c>
      <c r="O11" s="80" t="s">
        <v>319</v>
      </c>
      <c r="P11" s="73" t="s">
        <v>287</v>
      </c>
      <c r="Q11" s="73" t="s">
        <v>288</v>
      </c>
      <c r="R11" s="73" t="s">
        <v>287</v>
      </c>
      <c r="S11" s="73" t="s">
        <v>287</v>
      </c>
      <c r="T11" s="73" t="s">
        <v>287</v>
      </c>
      <c r="U11" s="73" t="s">
        <v>287</v>
      </c>
      <c r="V11" s="74">
        <v>45046</v>
      </c>
      <c r="W11" s="75" t="s">
        <v>320</v>
      </c>
      <c r="X11" s="71" t="s">
        <v>321</v>
      </c>
    </row>
    <row r="12" spans="2:24" ht="33.75" thickBot="1" x14ac:dyDescent="0.3">
      <c r="B12" s="158"/>
      <c r="C12" s="159"/>
      <c r="D12" s="159"/>
      <c r="E12" s="159"/>
      <c r="F12" s="160"/>
      <c r="G12" s="166"/>
      <c r="H12" s="166"/>
      <c r="I12" s="166"/>
      <c r="J12" s="167"/>
      <c r="K12" s="77" t="s">
        <v>322</v>
      </c>
      <c r="L12" s="71" t="s">
        <v>303</v>
      </c>
      <c r="M12" s="162"/>
      <c r="N12" s="71" t="s">
        <v>304</v>
      </c>
      <c r="O12" s="72">
        <v>1</v>
      </c>
      <c r="P12" s="73" t="s">
        <v>287</v>
      </c>
      <c r="Q12" s="73" t="s">
        <v>288</v>
      </c>
      <c r="R12" s="73" t="s">
        <v>287</v>
      </c>
      <c r="S12" s="73" t="s">
        <v>287</v>
      </c>
      <c r="T12" s="73" t="s">
        <v>287</v>
      </c>
      <c r="U12" s="73" t="s">
        <v>287</v>
      </c>
      <c r="V12" s="74">
        <v>45046</v>
      </c>
      <c r="W12" s="75">
        <v>0.33</v>
      </c>
      <c r="X12" s="76" t="s">
        <v>289</v>
      </c>
    </row>
    <row r="13" spans="2:24" ht="25.5" thickBot="1" x14ac:dyDescent="0.3">
      <c r="B13" s="168" t="s">
        <v>323</v>
      </c>
      <c r="C13" s="171" t="s">
        <v>324</v>
      </c>
      <c r="D13" s="173" t="s">
        <v>325</v>
      </c>
      <c r="E13" s="173" t="s">
        <v>326</v>
      </c>
      <c r="F13" s="159" t="s">
        <v>327</v>
      </c>
      <c r="G13" s="166" t="s">
        <v>279</v>
      </c>
      <c r="H13" s="166" t="s">
        <v>328</v>
      </c>
      <c r="I13" s="166" t="s">
        <v>294</v>
      </c>
      <c r="J13" s="167" t="s">
        <v>295</v>
      </c>
      <c r="K13" s="162" t="s">
        <v>329</v>
      </c>
      <c r="L13" s="77" t="s">
        <v>330</v>
      </c>
      <c r="M13" s="162" t="s">
        <v>308</v>
      </c>
      <c r="N13" s="77" t="s">
        <v>331</v>
      </c>
      <c r="O13" s="81">
        <v>0.99</v>
      </c>
      <c r="P13" s="73" t="s">
        <v>287</v>
      </c>
      <c r="Q13" s="73" t="s">
        <v>288</v>
      </c>
      <c r="R13" s="73" t="s">
        <v>287</v>
      </c>
      <c r="S13" s="73" t="s">
        <v>287</v>
      </c>
      <c r="T13" s="73" t="s">
        <v>287</v>
      </c>
      <c r="U13" s="73" t="s">
        <v>287</v>
      </c>
      <c r="V13" s="74">
        <v>45046</v>
      </c>
      <c r="W13" s="75">
        <v>0.33</v>
      </c>
      <c r="X13" s="76" t="s">
        <v>289</v>
      </c>
    </row>
    <row r="14" spans="2:24" ht="25.5" thickBot="1" x14ac:dyDescent="0.3">
      <c r="B14" s="169"/>
      <c r="C14" s="172"/>
      <c r="D14" s="174"/>
      <c r="E14" s="174"/>
      <c r="F14" s="159"/>
      <c r="G14" s="166"/>
      <c r="H14" s="166"/>
      <c r="I14" s="166"/>
      <c r="J14" s="167"/>
      <c r="K14" s="162"/>
      <c r="L14" s="77" t="s">
        <v>332</v>
      </c>
      <c r="M14" s="162"/>
      <c r="N14" s="77" t="s">
        <v>333</v>
      </c>
      <c r="O14" s="80">
        <v>1</v>
      </c>
      <c r="P14" s="73" t="s">
        <v>287</v>
      </c>
      <c r="Q14" s="73" t="s">
        <v>288</v>
      </c>
      <c r="R14" s="73" t="s">
        <v>287</v>
      </c>
      <c r="S14" s="73" t="s">
        <v>287</v>
      </c>
      <c r="T14" s="73" t="s">
        <v>287</v>
      </c>
      <c r="U14" s="73" t="s">
        <v>287</v>
      </c>
      <c r="V14" s="74">
        <v>45046</v>
      </c>
      <c r="W14" s="75">
        <v>0.33</v>
      </c>
      <c r="X14" s="76" t="s">
        <v>289</v>
      </c>
    </row>
    <row r="15" spans="2:24" ht="157.5" thickBot="1" x14ac:dyDescent="0.3">
      <c r="B15" s="170"/>
      <c r="C15" s="68" t="s">
        <v>334</v>
      </c>
      <c r="D15" s="82" t="s">
        <v>335</v>
      </c>
      <c r="E15" s="82" t="s">
        <v>336</v>
      </c>
      <c r="F15" s="68" t="s">
        <v>337</v>
      </c>
      <c r="G15" s="69" t="s">
        <v>279</v>
      </c>
      <c r="H15" s="69" t="s">
        <v>328</v>
      </c>
      <c r="I15" s="69" t="s">
        <v>294</v>
      </c>
      <c r="J15" s="70" t="s">
        <v>295</v>
      </c>
      <c r="K15" s="77" t="s">
        <v>338</v>
      </c>
      <c r="L15" s="77" t="s">
        <v>339</v>
      </c>
      <c r="M15" s="77" t="s">
        <v>308</v>
      </c>
      <c r="N15" s="77" t="s">
        <v>340</v>
      </c>
      <c r="O15" s="80">
        <v>1</v>
      </c>
      <c r="P15" s="73" t="s">
        <v>287</v>
      </c>
      <c r="Q15" s="73" t="s">
        <v>288</v>
      </c>
      <c r="R15" s="73" t="s">
        <v>287</v>
      </c>
      <c r="S15" s="73" t="s">
        <v>287</v>
      </c>
      <c r="T15" s="73" t="s">
        <v>287</v>
      </c>
      <c r="U15" s="73" t="s">
        <v>287</v>
      </c>
      <c r="V15" s="74">
        <v>45046</v>
      </c>
      <c r="W15" s="75">
        <v>0.33</v>
      </c>
      <c r="X15" s="76" t="s">
        <v>289</v>
      </c>
    </row>
    <row r="16" spans="2:24" ht="33.75" thickBot="1" x14ac:dyDescent="0.3">
      <c r="B16" s="168" t="s">
        <v>341</v>
      </c>
      <c r="C16" s="159" t="s">
        <v>342</v>
      </c>
      <c r="D16" s="159" t="s">
        <v>343</v>
      </c>
      <c r="E16" s="159" t="s">
        <v>344</v>
      </c>
      <c r="F16" s="160" t="s">
        <v>345</v>
      </c>
      <c r="G16" s="166" t="s">
        <v>346</v>
      </c>
      <c r="H16" s="166" t="s">
        <v>293</v>
      </c>
      <c r="I16" s="166" t="s">
        <v>293</v>
      </c>
      <c r="J16" s="167" t="s">
        <v>347</v>
      </c>
      <c r="K16" s="77" t="s">
        <v>348</v>
      </c>
      <c r="L16" s="162" t="s">
        <v>349</v>
      </c>
      <c r="M16" s="77" t="s">
        <v>350</v>
      </c>
      <c r="N16" s="77" t="s">
        <v>351</v>
      </c>
      <c r="O16" s="80">
        <v>1</v>
      </c>
      <c r="P16" s="73" t="s">
        <v>287</v>
      </c>
      <c r="Q16" s="73" t="s">
        <v>288</v>
      </c>
      <c r="R16" s="73" t="s">
        <v>287</v>
      </c>
      <c r="S16" s="73" t="s">
        <v>287</v>
      </c>
      <c r="T16" s="73" t="s">
        <v>287</v>
      </c>
      <c r="U16" s="73" t="s">
        <v>287</v>
      </c>
      <c r="V16" s="74">
        <v>45046</v>
      </c>
      <c r="W16" s="75">
        <v>0.33</v>
      </c>
      <c r="X16" s="76" t="s">
        <v>289</v>
      </c>
    </row>
    <row r="17" spans="2:24" ht="25.5" thickBot="1" x14ac:dyDescent="0.3">
      <c r="B17" s="169"/>
      <c r="C17" s="159"/>
      <c r="D17" s="159"/>
      <c r="E17" s="159"/>
      <c r="F17" s="160"/>
      <c r="G17" s="166"/>
      <c r="H17" s="166"/>
      <c r="I17" s="166"/>
      <c r="J17" s="167"/>
      <c r="K17" s="77" t="s">
        <v>352</v>
      </c>
      <c r="L17" s="162"/>
      <c r="M17" s="77" t="s">
        <v>350</v>
      </c>
      <c r="N17" s="77" t="s">
        <v>353</v>
      </c>
      <c r="O17" s="80">
        <v>0.7</v>
      </c>
      <c r="P17" s="73" t="s">
        <v>287</v>
      </c>
      <c r="Q17" s="73" t="s">
        <v>288</v>
      </c>
      <c r="R17" s="73" t="s">
        <v>287</v>
      </c>
      <c r="S17" s="73" t="s">
        <v>287</v>
      </c>
      <c r="T17" s="73" t="s">
        <v>287</v>
      </c>
      <c r="U17" s="73" t="s">
        <v>287</v>
      </c>
      <c r="V17" s="74">
        <v>45046</v>
      </c>
      <c r="W17" s="75"/>
      <c r="X17" s="73"/>
    </row>
    <row r="18" spans="2:24" ht="33.75" thickBot="1" x14ac:dyDescent="0.3">
      <c r="B18" s="170"/>
      <c r="C18" s="68" t="s">
        <v>354</v>
      </c>
      <c r="D18" s="68" t="s">
        <v>343</v>
      </c>
      <c r="E18" s="68" t="s">
        <v>355</v>
      </c>
      <c r="F18" s="78" t="s">
        <v>356</v>
      </c>
      <c r="G18" s="69" t="s">
        <v>279</v>
      </c>
      <c r="H18" s="69" t="s">
        <v>357</v>
      </c>
      <c r="I18" s="69" t="s">
        <v>358</v>
      </c>
      <c r="J18" s="70" t="s">
        <v>282</v>
      </c>
      <c r="K18" s="77" t="s">
        <v>359</v>
      </c>
      <c r="L18" s="77" t="s">
        <v>360</v>
      </c>
      <c r="M18" s="77" t="s">
        <v>350</v>
      </c>
      <c r="N18" s="77" t="s">
        <v>361</v>
      </c>
      <c r="O18" s="80">
        <v>1</v>
      </c>
      <c r="P18" s="73" t="s">
        <v>287</v>
      </c>
      <c r="Q18" s="73" t="s">
        <v>288</v>
      </c>
      <c r="R18" s="73" t="s">
        <v>287</v>
      </c>
      <c r="S18" s="73" t="s">
        <v>287</v>
      </c>
      <c r="T18" s="73" t="s">
        <v>287</v>
      </c>
      <c r="U18" s="73" t="s">
        <v>287</v>
      </c>
      <c r="V18" s="74">
        <v>45046</v>
      </c>
      <c r="W18" s="75">
        <v>0.33</v>
      </c>
      <c r="X18" s="76" t="s">
        <v>289</v>
      </c>
    </row>
    <row r="19" spans="2:24" ht="33.75" thickBot="1" x14ac:dyDescent="0.3">
      <c r="B19" s="83" t="s">
        <v>362</v>
      </c>
      <c r="C19" s="68" t="s">
        <v>363</v>
      </c>
      <c r="D19" s="68" t="s">
        <v>364</v>
      </c>
      <c r="E19" s="68" t="s">
        <v>365</v>
      </c>
      <c r="F19" s="84" t="s">
        <v>366</v>
      </c>
      <c r="G19" s="69" t="s">
        <v>292</v>
      </c>
      <c r="H19" s="69" t="s">
        <v>293</v>
      </c>
      <c r="I19" s="69" t="s">
        <v>294</v>
      </c>
      <c r="J19" s="70" t="s">
        <v>282</v>
      </c>
      <c r="K19" s="77" t="s">
        <v>367</v>
      </c>
      <c r="L19" s="77" t="s">
        <v>368</v>
      </c>
      <c r="M19" s="77" t="s">
        <v>369</v>
      </c>
      <c r="N19" s="77" t="s">
        <v>370</v>
      </c>
      <c r="O19" s="80">
        <v>1</v>
      </c>
      <c r="P19" s="73" t="s">
        <v>287</v>
      </c>
      <c r="Q19" s="73" t="s">
        <v>288</v>
      </c>
      <c r="R19" s="73" t="s">
        <v>287</v>
      </c>
      <c r="S19" s="73" t="s">
        <v>287</v>
      </c>
      <c r="T19" s="73" t="s">
        <v>287</v>
      </c>
      <c r="U19" s="73" t="s">
        <v>287</v>
      </c>
      <c r="V19" s="74">
        <v>45046</v>
      </c>
      <c r="W19" s="75">
        <v>0.33</v>
      </c>
      <c r="X19" s="76" t="s">
        <v>289</v>
      </c>
    </row>
    <row r="20" spans="2:24" ht="58.5" thickBot="1" x14ac:dyDescent="0.3">
      <c r="B20" s="85" t="s">
        <v>371</v>
      </c>
      <c r="C20" s="86" t="s">
        <v>372</v>
      </c>
      <c r="D20" s="86" t="s">
        <v>373</v>
      </c>
      <c r="E20" s="86" t="s">
        <v>374</v>
      </c>
      <c r="F20" s="68" t="s">
        <v>375</v>
      </c>
      <c r="G20" s="69" t="s">
        <v>279</v>
      </c>
      <c r="H20" s="69" t="s">
        <v>280</v>
      </c>
      <c r="I20" s="69" t="s">
        <v>281</v>
      </c>
      <c r="J20" s="70" t="s">
        <v>295</v>
      </c>
      <c r="K20" s="77" t="s">
        <v>376</v>
      </c>
      <c r="L20" s="77" t="s">
        <v>377</v>
      </c>
      <c r="M20" s="77" t="s">
        <v>369</v>
      </c>
      <c r="N20" s="77" t="s">
        <v>378</v>
      </c>
      <c r="O20" s="87">
        <v>1</v>
      </c>
      <c r="P20" s="73" t="s">
        <v>287</v>
      </c>
      <c r="Q20" s="73" t="s">
        <v>288</v>
      </c>
      <c r="R20" s="73" t="s">
        <v>287</v>
      </c>
      <c r="S20" s="73" t="s">
        <v>287</v>
      </c>
      <c r="T20" s="73" t="s">
        <v>287</v>
      </c>
      <c r="U20" s="73" t="s">
        <v>287</v>
      </c>
      <c r="V20" s="74">
        <v>45046</v>
      </c>
      <c r="W20" s="75">
        <v>0.33</v>
      </c>
      <c r="X20" s="76" t="s">
        <v>289</v>
      </c>
    </row>
    <row r="21" spans="2:24" ht="91.5" thickBot="1" x14ac:dyDescent="0.3">
      <c r="B21" s="85" t="s">
        <v>379</v>
      </c>
      <c r="C21" s="86" t="s">
        <v>380</v>
      </c>
      <c r="D21" s="86" t="s">
        <v>381</v>
      </c>
      <c r="E21" s="86" t="s">
        <v>382</v>
      </c>
      <c r="F21" s="88" t="s">
        <v>383</v>
      </c>
      <c r="G21" s="69" t="s">
        <v>279</v>
      </c>
      <c r="H21" s="69" t="s">
        <v>280</v>
      </c>
      <c r="I21" s="69" t="s">
        <v>281</v>
      </c>
      <c r="J21" s="70" t="s">
        <v>282</v>
      </c>
      <c r="K21" s="77" t="s">
        <v>384</v>
      </c>
      <c r="L21" s="77" t="s">
        <v>385</v>
      </c>
      <c r="M21" s="77" t="s">
        <v>369</v>
      </c>
      <c r="N21" s="77" t="s">
        <v>386</v>
      </c>
      <c r="O21" s="81">
        <v>1</v>
      </c>
      <c r="P21" s="73" t="s">
        <v>287</v>
      </c>
      <c r="Q21" s="73" t="s">
        <v>288</v>
      </c>
      <c r="R21" s="73" t="s">
        <v>287</v>
      </c>
      <c r="S21" s="73" t="s">
        <v>287</v>
      </c>
      <c r="T21" s="73" t="s">
        <v>287</v>
      </c>
      <c r="U21" s="73" t="s">
        <v>287</v>
      </c>
      <c r="V21" s="74">
        <v>45046</v>
      </c>
      <c r="W21" s="75">
        <v>0.33</v>
      </c>
      <c r="X21" s="76" t="s">
        <v>289</v>
      </c>
    </row>
    <row r="22" spans="2:24" ht="17.25" thickBot="1" x14ac:dyDescent="0.3">
      <c r="B22" s="158" t="s">
        <v>387</v>
      </c>
      <c r="C22" s="159" t="s">
        <v>388</v>
      </c>
      <c r="D22" s="175" t="s">
        <v>389</v>
      </c>
      <c r="E22" s="86" t="s">
        <v>390</v>
      </c>
      <c r="F22" s="176" t="s">
        <v>391</v>
      </c>
      <c r="G22" s="166" t="s">
        <v>279</v>
      </c>
      <c r="H22" s="166" t="s">
        <v>328</v>
      </c>
      <c r="I22" s="166" t="s">
        <v>294</v>
      </c>
      <c r="J22" s="167" t="s">
        <v>295</v>
      </c>
      <c r="K22" s="162" t="s">
        <v>392</v>
      </c>
      <c r="L22" s="162" t="s">
        <v>393</v>
      </c>
      <c r="M22" s="161" t="s">
        <v>394</v>
      </c>
      <c r="N22" s="162" t="s">
        <v>174</v>
      </c>
      <c r="O22" s="177">
        <f>16/52</f>
        <v>0.30769230769230771</v>
      </c>
      <c r="P22" s="73" t="s">
        <v>287</v>
      </c>
      <c r="Q22" s="73" t="s">
        <v>288</v>
      </c>
      <c r="R22" s="73" t="s">
        <v>287</v>
      </c>
      <c r="S22" s="73" t="s">
        <v>287</v>
      </c>
      <c r="T22" s="73" t="s">
        <v>287</v>
      </c>
      <c r="U22" s="73" t="s">
        <v>287</v>
      </c>
      <c r="V22" s="74">
        <v>45046</v>
      </c>
      <c r="W22" s="75">
        <v>0.31</v>
      </c>
      <c r="X22" s="162" t="s">
        <v>395</v>
      </c>
    </row>
    <row r="23" spans="2:24" ht="17.25" thickBot="1" x14ac:dyDescent="0.3">
      <c r="B23" s="158"/>
      <c r="C23" s="159"/>
      <c r="D23" s="175"/>
      <c r="E23" s="86" t="s">
        <v>396</v>
      </c>
      <c r="F23" s="176"/>
      <c r="G23" s="166"/>
      <c r="H23" s="166"/>
      <c r="I23" s="166"/>
      <c r="J23" s="167"/>
      <c r="K23" s="162"/>
      <c r="L23" s="162"/>
      <c r="M23" s="161"/>
      <c r="N23" s="162"/>
      <c r="O23" s="177"/>
      <c r="P23" s="73"/>
      <c r="Q23" s="73"/>
      <c r="R23" s="73"/>
      <c r="S23" s="73"/>
      <c r="T23" s="73"/>
      <c r="U23" s="73"/>
      <c r="V23" s="73"/>
      <c r="W23" s="75"/>
      <c r="X23" s="162"/>
    </row>
    <row r="24" spans="2:24" ht="15.75" thickBot="1" x14ac:dyDescent="0.3">
      <c r="B24" s="158"/>
      <c r="C24" s="159"/>
      <c r="D24" s="175"/>
      <c r="E24" s="86" t="s">
        <v>397</v>
      </c>
      <c r="F24" s="176"/>
      <c r="G24" s="166"/>
      <c r="H24" s="166"/>
      <c r="I24" s="166"/>
      <c r="J24" s="167"/>
      <c r="K24" s="162"/>
      <c r="L24" s="162"/>
      <c r="M24" s="161"/>
      <c r="N24" s="162"/>
      <c r="O24" s="177"/>
      <c r="P24" s="73"/>
      <c r="Q24" s="73"/>
      <c r="R24" s="73"/>
      <c r="S24" s="73"/>
      <c r="T24" s="73"/>
      <c r="U24" s="73"/>
      <c r="V24" s="73"/>
      <c r="W24" s="75"/>
      <c r="X24" s="162"/>
    </row>
    <row r="25" spans="2:24" ht="25.5" thickBot="1" x14ac:dyDescent="0.3">
      <c r="B25" s="178" t="s">
        <v>398</v>
      </c>
      <c r="C25" s="179" t="s">
        <v>399</v>
      </c>
      <c r="D25" s="179" t="s">
        <v>400</v>
      </c>
      <c r="E25" s="179" t="s">
        <v>390</v>
      </c>
      <c r="F25" s="171" t="s">
        <v>401</v>
      </c>
      <c r="G25" s="181" t="s">
        <v>279</v>
      </c>
      <c r="H25" s="181" t="s">
        <v>280</v>
      </c>
      <c r="I25" s="181" t="s">
        <v>281</v>
      </c>
      <c r="J25" s="184" t="s">
        <v>295</v>
      </c>
      <c r="K25" s="77" t="s">
        <v>402</v>
      </c>
      <c r="L25" s="161" t="s">
        <v>403</v>
      </c>
      <c r="M25" s="71" t="s">
        <v>308</v>
      </c>
      <c r="N25" s="77" t="s">
        <v>404</v>
      </c>
      <c r="O25" s="80">
        <v>0.33</v>
      </c>
      <c r="P25" s="73" t="s">
        <v>287</v>
      </c>
      <c r="Q25" s="73" t="s">
        <v>288</v>
      </c>
      <c r="R25" s="73" t="s">
        <v>287</v>
      </c>
      <c r="S25" s="73" t="s">
        <v>287</v>
      </c>
      <c r="T25" s="73" t="s">
        <v>287</v>
      </c>
      <c r="U25" s="73" t="s">
        <v>287</v>
      </c>
      <c r="V25" s="74">
        <v>45046</v>
      </c>
      <c r="W25" s="75">
        <v>0.33</v>
      </c>
      <c r="X25" s="76" t="s">
        <v>289</v>
      </c>
    </row>
    <row r="26" spans="2:24" ht="83.25" thickBot="1" x14ac:dyDescent="0.3">
      <c r="B26" s="178"/>
      <c r="C26" s="180"/>
      <c r="D26" s="180"/>
      <c r="E26" s="180"/>
      <c r="F26" s="172"/>
      <c r="G26" s="182"/>
      <c r="H26" s="182"/>
      <c r="I26" s="182"/>
      <c r="J26" s="185"/>
      <c r="K26" s="77" t="s">
        <v>405</v>
      </c>
      <c r="L26" s="161"/>
      <c r="M26" s="71" t="s">
        <v>350</v>
      </c>
      <c r="N26" s="77" t="s">
        <v>406</v>
      </c>
      <c r="O26" s="80">
        <v>1</v>
      </c>
      <c r="P26" s="73" t="s">
        <v>287</v>
      </c>
      <c r="Q26" s="73" t="s">
        <v>288</v>
      </c>
      <c r="R26" s="73" t="s">
        <v>287</v>
      </c>
      <c r="S26" s="73" t="s">
        <v>287</v>
      </c>
      <c r="T26" s="73" t="s">
        <v>287</v>
      </c>
      <c r="U26" s="73" t="s">
        <v>287</v>
      </c>
      <c r="V26" s="74">
        <v>45046</v>
      </c>
      <c r="W26" s="75">
        <v>0.33</v>
      </c>
      <c r="X26" s="76" t="s">
        <v>289</v>
      </c>
    </row>
    <row r="27" spans="2:24" ht="42" thickBot="1" x14ac:dyDescent="0.3">
      <c r="B27" s="178"/>
      <c r="C27" s="86" t="s">
        <v>407</v>
      </c>
      <c r="D27" s="86" t="s">
        <v>408</v>
      </c>
      <c r="E27" s="86" t="s">
        <v>409</v>
      </c>
      <c r="F27" s="78" t="s">
        <v>410</v>
      </c>
      <c r="G27" s="69" t="s">
        <v>279</v>
      </c>
      <c r="H27" s="69" t="s">
        <v>280</v>
      </c>
      <c r="I27" s="69" t="s">
        <v>281</v>
      </c>
      <c r="J27" s="70" t="s">
        <v>282</v>
      </c>
      <c r="K27" s="77" t="s">
        <v>411</v>
      </c>
      <c r="L27" s="161"/>
      <c r="M27" s="71" t="s">
        <v>369</v>
      </c>
      <c r="N27" s="77" t="s">
        <v>404</v>
      </c>
      <c r="O27" s="80">
        <v>0.25</v>
      </c>
      <c r="P27" s="73" t="s">
        <v>287</v>
      </c>
      <c r="Q27" s="73" t="s">
        <v>288</v>
      </c>
      <c r="R27" s="73" t="s">
        <v>287</v>
      </c>
      <c r="S27" s="73" t="s">
        <v>287</v>
      </c>
      <c r="T27" s="73" t="s">
        <v>287</v>
      </c>
      <c r="U27" s="73" t="s">
        <v>287</v>
      </c>
      <c r="V27" s="74">
        <v>45046</v>
      </c>
      <c r="W27" s="75">
        <v>0.25</v>
      </c>
      <c r="X27" s="77" t="s">
        <v>412</v>
      </c>
    </row>
    <row r="28" spans="2:24" ht="42" thickBot="1" x14ac:dyDescent="0.3">
      <c r="B28" s="168" t="s">
        <v>413</v>
      </c>
      <c r="C28" s="68" t="s">
        <v>414</v>
      </c>
      <c r="D28" s="68" t="s">
        <v>415</v>
      </c>
      <c r="E28" s="68" t="s">
        <v>416</v>
      </c>
      <c r="F28" s="86" t="s">
        <v>417</v>
      </c>
      <c r="G28" s="69" t="s">
        <v>279</v>
      </c>
      <c r="H28" s="69" t="s">
        <v>293</v>
      </c>
      <c r="I28" s="69" t="s">
        <v>293</v>
      </c>
      <c r="J28" s="70" t="s">
        <v>282</v>
      </c>
      <c r="K28" s="77" t="s">
        <v>418</v>
      </c>
      <c r="L28" s="162" t="s">
        <v>419</v>
      </c>
      <c r="M28" s="89" t="s">
        <v>394</v>
      </c>
      <c r="N28" s="77" t="s">
        <v>174</v>
      </c>
      <c r="O28" s="80">
        <v>0.8</v>
      </c>
      <c r="P28" s="73" t="s">
        <v>287</v>
      </c>
      <c r="Q28" s="73" t="s">
        <v>288</v>
      </c>
      <c r="R28" s="73" t="s">
        <v>287</v>
      </c>
      <c r="S28" s="73" t="s">
        <v>287</v>
      </c>
      <c r="T28" s="73" t="s">
        <v>287</v>
      </c>
      <c r="U28" s="73" t="s">
        <v>287</v>
      </c>
      <c r="V28" s="74">
        <v>45046</v>
      </c>
      <c r="W28" s="75">
        <v>0.33</v>
      </c>
      <c r="X28" s="77" t="s">
        <v>420</v>
      </c>
    </row>
    <row r="29" spans="2:24" ht="33.75" thickBot="1" x14ac:dyDescent="0.3">
      <c r="B29" s="169"/>
      <c r="C29" s="68" t="s">
        <v>421</v>
      </c>
      <c r="D29" s="68" t="s">
        <v>422</v>
      </c>
      <c r="E29" s="68" t="s">
        <v>416</v>
      </c>
      <c r="F29" s="86" t="s">
        <v>423</v>
      </c>
      <c r="G29" s="69" t="s">
        <v>279</v>
      </c>
      <c r="H29" s="69" t="s">
        <v>328</v>
      </c>
      <c r="I29" s="69" t="s">
        <v>294</v>
      </c>
      <c r="J29" s="70" t="s">
        <v>282</v>
      </c>
      <c r="K29" s="77" t="s">
        <v>424</v>
      </c>
      <c r="L29" s="162"/>
      <c r="M29" s="89" t="s">
        <v>350</v>
      </c>
      <c r="N29" s="77" t="s">
        <v>425</v>
      </c>
      <c r="O29" s="80">
        <v>1</v>
      </c>
      <c r="P29" s="73" t="s">
        <v>287</v>
      </c>
      <c r="Q29" s="73" t="s">
        <v>288</v>
      </c>
      <c r="R29" s="73" t="s">
        <v>287</v>
      </c>
      <c r="S29" s="73" t="s">
        <v>287</v>
      </c>
      <c r="T29" s="73" t="s">
        <v>287</v>
      </c>
      <c r="U29" s="73" t="s">
        <v>287</v>
      </c>
      <c r="V29" s="74">
        <v>45046</v>
      </c>
      <c r="W29" s="75">
        <v>0.33</v>
      </c>
      <c r="X29" s="76" t="s">
        <v>289</v>
      </c>
    </row>
    <row r="30" spans="2:24" ht="58.5" thickBot="1" x14ac:dyDescent="0.3">
      <c r="B30" s="169"/>
      <c r="C30" s="86" t="s">
        <v>426</v>
      </c>
      <c r="D30" s="86" t="s">
        <v>427</v>
      </c>
      <c r="E30" s="86" t="s">
        <v>428</v>
      </c>
      <c r="F30" s="78" t="s">
        <v>429</v>
      </c>
      <c r="G30" s="69" t="s">
        <v>279</v>
      </c>
      <c r="H30" s="69" t="s">
        <v>328</v>
      </c>
      <c r="I30" s="69" t="s">
        <v>294</v>
      </c>
      <c r="J30" s="70" t="s">
        <v>295</v>
      </c>
      <c r="K30" s="77" t="s">
        <v>430</v>
      </c>
      <c r="L30" s="71" t="s">
        <v>431</v>
      </c>
      <c r="M30" s="71" t="s">
        <v>369</v>
      </c>
      <c r="N30" s="77" t="s">
        <v>174</v>
      </c>
      <c r="O30" s="80">
        <v>1</v>
      </c>
      <c r="P30" s="73" t="s">
        <v>287</v>
      </c>
      <c r="Q30" s="73" t="s">
        <v>288</v>
      </c>
      <c r="R30" s="73" t="s">
        <v>287</v>
      </c>
      <c r="S30" s="73" t="s">
        <v>287</v>
      </c>
      <c r="T30" s="73" t="s">
        <v>287</v>
      </c>
      <c r="U30" s="73" t="s">
        <v>287</v>
      </c>
      <c r="V30" s="74">
        <v>45046</v>
      </c>
      <c r="W30" s="75">
        <v>0.33</v>
      </c>
      <c r="X30" s="76" t="s">
        <v>289</v>
      </c>
    </row>
    <row r="31" spans="2:24" ht="50.25" thickBot="1" x14ac:dyDescent="0.3">
      <c r="B31" s="170"/>
      <c r="C31" s="86" t="s">
        <v>432</v>
      </c>
      <c r="D31" s="90" t="s">
        <v>433</v>
      </c>
      <c r="E31" s="86" t="s">
        <v>434</v>
      </c>
      <c r="F31" s="91" t="s">
        <v>435</v>
      </c>
      <c r="G31" s="69" t="s">
        <v>279</v>
      </c>
      <c r="H31" s="69" t="s">
        <v>328</v>
      </c>
      <c r="I31" s="69" t="s">
        <v>294</v>
      </c>
      <c r="J31" s="70" t="s">
        <v>282</v>
      </c>
      <c r="K31" s="92" t="s">
        <v>436</v>
      </c>
      <c r="L31" s="93" t="s">
        <v>437</v>
      </c>
      <c r="M31" s="71" t="s">
        <v>369</v>
      </c>
      <c r="N31" s="92" t="s">
        <v>438</v>
      </c>
      <c r="O31" s="94">
        <v>1</v>
      </c>
      <c r="P31" s="73" t="s">
        <v>287</v>
      </c>
      <c r="Q31" s="73" t="s">
        <v>288</v>
      </c>
      <c r="R31" s="73" t="s">
        <v>287</v>
      </c>
      <c r="S31" s="73" t="s">
        <v>287</v>
      </c>
      <c r="T31" s="73" t="s">
        <v>287</v>
      </c>
      <c r="U31" s="73" t="s">
        <v>287</v>
      </c>
      <c r="V31" s="74">
        <v>45046</v>
      </c>
      <c r="W31" s="75">
        <v>0.33</v>
      </c>
      <c r="X31" s="76" t="s">
        <v>289</v>
      </c>
    </row>
    <row r="32" spans="2:24" ht="33.75" thickBot="1" x14ac:dyDescent="0.3">
      <c r="B32" s="158" t="s">
        <v>439</v>
      </c>
      <c r="C32" s="159" t="s">
        <v>440</v>
      </c>
      <c r="D32" s="171" t="s">
        <v>441</v>
      </c>
      <c r="E32" s="68" t="s">
        <v>442</v>
      </c>
      <c r="F32" s="179" t="s">
        <v>443</v>
      </c>
      <c r="G32" s="166" t="s">
        <v>292</v>
      </c>
      <c r="H32" s="166" t="s">
        <v>280</v>
      </c>
      <c r="I32" s="166" t="s">
        <v>281</v>
      </c>
      <c r="J32" s="167" t="s">
        <v>282</v>
      </c>
      <c r="K32" s="186" t="s">
        <v>444</v>
      </c>
      <c r="L32" s="186" t="s">
        <v>445</v>
      </c>
      <c r="M32" s="162" t="s">
        <v>369</v>
      </c>
      <c r="N32" s="186" t="s">
        <v>446</v>
      </c>
      <c r="O32" s="188">
        <v>1</v>
      </c>
      <c r="P32" s="73" t="s">
        <v>287</v>
      </c>
      <c r="Q32" s="73" t="s">
        <v>287</v>
      </c>
      <c r="R32" s="73" t="s">
        <v>287</v>
      </c>
      <c r="S32" s="73" t="s">
        <v>287</v>
      </c>
      <c r="T32" s="73" t="s">
        <v>287</v>
      </c>
      <c r="U32" s="73" t="s">
        <v>287</v>
      </c>
      <c r="V32" s="74">
        <v>45046</v>
      </c>
      <c r="W32" s="75">
        <v>0.33</v>
      </c>
      <c r="X32" s="76" t="s">
        <v>289</v>
      </c>
    </row>
    <row r="33" spans="2:24" ht="15.75" thickBot="1" x14ac:dyDescent="0.3">
      <c r="B33" s="158"/>
      <c r="C33" s="159"/>
      <c r="D33" s="172"/>
      <c r="E33" s="68" t="s">
        <v>447</v>
      </c>
      <c r="F33" s="183"/>
      <c r="G33" s="166"/>
      <c r="H33" s="166"/>
      <c r="I33" s="166"/>
      <c r="J33" s="167"/>
      <c r="K33" s="187"/>
      <c r="L33" s="187"/>
      <c r="M33" s="162"/>
      <c r="N33" s="187"/>
      <c r="O33" s="189"/>
      <c r="P33" s="73"/>
      <c r="Q33" s="73"/>
      <c r="R33" s="73"/>
      <c r="S33" s="73"/>
      <c r="T33" s="73"/>
      <c r="U33" s="73"/>
      <c r="V33" s="73"/>
      <c r="W33" s="75"/>
      <c r="X33" s="73"/>
    </row>
    <row r="34" spans="2:24" ht="58.5" thickBot="1" x14ac:dyDescent="0.3">
      <c r="B34" s="158"/>
      <c r="C34" s="159"/>
      <c r="D34" s="68" t="s">
        <v>448</v>
      </c>
      <c r="E34" s="159" t="s">
        <v>449</v>
      </c>
      <c r="F34" s="183"/>
      <c r="G34" s="166"/>
      <c r="H34" s="166"/>
      <c r="I34" s="166"/>
      <c r="J34" s="167"/>
      <c r="K34" s="93" t="s">
        <v>450</v>
      </c>
      <c r="L34" s="71" t="s">
        <v>451</v>
      </c>
      <c r="M34" s="162"/>
      <c r="N34" s="161" t="s">
        <v>452</v>
      </c>
      <c r="O34" s="190">
        <v>1</v>
      </c>
      <c r="P34" s="73" t="s">
        <v>287</v>
      </c>
      <c r="Q34" s="73" t="s">
        <v>287</v>
      </c>
      <c r="R34" s="73" t="s">
        <v>287</v>
      </c>
      <c r="S34" s="73" t="s">
        <v>287</v>
      </c>
      <c r="T34" s="73" t="s">
        <v>287</v>
      </c>
      <c r="U34" s="73" t="s">
        <v>287</v>
      </c>
      <c r="V34" s="74">
        <v>45046</v>
      </c>
      <c r="W34" s="75">
        <v>0.33</v>
      </c>
      <c r="X34" s="76" t="s">
        <v>289</v>
      </c>
    </row>
    <row r="35" spans="2:24" ht="33.75" thickBot="1" x14ac:dyDescent="0.3">
      <c r="B35" s="158"/>
      <c r="C35" s="159"/>
      <c r="D35" s="68" t="s">
        <v>453</v>
      </c>
      <c r="E35" s="159"/>
      <c r="F35" s="180"/>
      <c r="G35" s="166"/>
      <c r="H35" s="166"/>
      <c r="I35" s="166"/>
      <c r="J35" s="167"/>
      <c r="K35" s="71" t="s">
        <v>454</v>
      </c>
      <c r="L35" s="71" t="s">
        <v>455</v>
      </c>
      <c r="M35" s="162"/>
      <c r="N35" s="161"/>
      <c r="O35" s="190"/>
      <c r="P35" s="73" t="s">
        <v>287</v>
      </c>
      <c r="Q35" s="73" t="s">
        <v>287</v>
      </c>
      <c r="R35" s="73" t="s">
        <v>287</v>
      </c>
      <c r="S35" s="73" t="s">
        <v>287</v>
      </c>
      <c r="T35" s="73" t="s">
        <v>287</v>
      </c>
      <c r="U35" s="73" t="s">
        <v>287</v>
      </c>
      <c r="V35" s="74">
        <v>45046</v>
      </c>
      <c r="W35" s="75">
        <v>0.33</v>
      </c>
      <c r="X35" s="76" t="s">
        <v>289</v>
      </c>
    </row>
  </sheetData>
  <mergeCells count="99">
    <mergeCell ref="N32:N33"/>
    <mergeCell ref="O32:O33"/>
    <mergeCell ref="E34:E35"/>
    <mergeCell ref="N34:N35"/>
    <mergeCell ref="O34:O35"/>
    <mergeCell ref="H32:H35"/>
    <mergeCell ref="I32:I35"/>
    <mergeCell ref="J32:J35"/>
    <mergeCell ref="K32:K33"/>
    <mergeCell ref="L32:L33"/>
    <mergeCell ref="M32:M35"/>
    <mergeCell ref="I25:I26"/>
    <mergeCell ref="J25:J26"/>
    <mergeCell ref="L25:L27"/>
    <mergeCell ref="B28:B31"/>
    <mergeCell ref="L28:L29"/>
    <mergeCell ref="B32:B35"/>
    <mergeCell ref="C32:C35"/>
    <mergeCell ref="D32:D33"/>
    <mergeCell ref="F32:F35"/>
    <mergeCell ref="G32:G35"/>
    <mergeCell ref="N22:N24"/>
    <mergeCell ref="O22:O24"/>
    <mergeCell ref="X22:X24"/>
    <mergeCell ref="B25:B27"/>
    <mergeCell ref="C25:C26"/>
    <mergeCell ref="D25:D26"/>
    <mergeCell ref="E25:E26"/>
    <mergeCell ref="F25:F26"/>
    <mergeCell ref="G25:G26"/>
    <mergeCell ref="H25:H26"/>
    <mergeCell ref="H22:H24"/>
    <mergeCell ref="I22:I24"/>
    <mergeCell ref="J22:J24"/>
    <mergeCell ref="K22:K24"/>
    <mergeCell ref="L22:L24"/>
    <mergeCell ref="M22:M24"/>
    <mergeCell ref="K13:K14"/>
    <mergeCell ref="M13:M14"/>
    <mergeCell ref="B22:B24"/>
    <mergeCell ref="C22:C24"/>
    <mergeCell ref="D22:D24"/>
    <mergeCell ref="F22:F24"/>
    <mergeCell ref="G22:G24"/>
    <mergeCell ref="G16:G17"/>
    <mergeCell ref="H16:H17"/>
    <mergeCell ref="I16:I17"/>
    <mergeCell ref="J16:J17"/>
    <mergeCell ref="L16:L17"/>
    <mergeCell ref="J10:J12"/>
    <mergeCell ref="B16:B18"/>
    <mergeCell ref="C16:C17"/>
    <mergeCell ref="D16:D17"/>
    <mergeCell ref="E16:E17"/>
    <mergeCell ref="F16:F17"/>
    <mergeCell ref="H13:H14"/>
    <mergeCell ref="I13:I14"/>
    <mergeCell ref="J13:J14"/>
    <mergeCell ref="G13:G14"/>
    <mergeCell ref="C10:C12"/>
    <mergeCell ref="E10:E12"/>
    <mergeCell ref="G10:G12"/>
    <mergeCell ref="H10:H12"/>
    <mergeCell ref="B13:B15"/>
    <mergeCell ref="C13:C14"/>
    <mergeCell ref="D13:D14"/>
    <mergeCell ref="E13:E14"/>
    <mergeCell ref="F13:F14"/>
    <mergeCell ref="B5:B12"/>
    <mergeCell ref="D5:D8"/>
    <mergeCell ref="F5:F8"/>
    <mergeCell ref="L5:L7"/>
    <mergeCell ref="M5:M8"/>
    <mergeCell ref="C6:C9"/>
    <mergeCell ref="G6:G9"/>
    <mergeCell ref="H6:H9"/>
    <mergeCell ref="I6:I9"/>
    <mergeCell ref="J6:J9"/>
    <mergeCell ref="E8:E9"/>
    <mergeCell ref="L10:L11"/>
    <mergeCell ref="M10:M12"/>
    <mergeCell ref="D11:D12"/>
    <mergeCell ref="F11:F12"/>
    <mergeCell ref="I10:I12"/>
    <mergeCell ref="B1:P1"/>
    <mergeCell ref="B2:P2"/>
    <mergeCell ref="B3:B4"/>
    <mergeCell ref="C3:C4"/>
    <mergeCell ref="D3:D4"/>
    <mergeCell ref="E3:E4"/>
    <mergeCell ref="F3:F4"/>
    <mergeCell ref="G3:I3"/>
    <mergeCell ref="J3:J4"/>
    <mergeCell ref="K3:K4"/>
    <mergeCell ref="L3:L4"/>
    <mergeCell ref="M3:M4"/>
    <mergeCell ref="N3:N4"/>
    <mergeCell ref="O3:O4"/>
    <mergeCell ref="P3:X3"/>
  </mergeCells>
  <conditionalFormatting sqref="G30 G15:G16">
    <cfRule type="containsText" dxfId="78" priority="75" operator="containsText" text="Improbable">
      <formula>NOT(ISERROR(SEARCH("Improbable",G15)))</formula>
    </cfRule>
    <cfRule type="containsText" dxfId="77" priority="76" operator="containsText" text="Casi seguro">
      <formula>NOT(ISERROR(SEARCH("Casi seguro",G15)))</formula>
    </cfRule>
    <cfRule type="containsText" dxfId="76" priority="77" operator="containsText" text="Probable">
      <formula>NOT(ISERROR(SEARCH("Probable",G15)))</formula>
    </cfRule>
    <cfRule type="containsText" dxfId="75" priority="78" operator="containsText" text="Posible">
      <formula>NOT(ISERROR(SEARCH("Posible",G15)))</formula>
    </cfRule>
    <cfRule type="containsText" dxfId="74" priority="79" operator="containsText" text="rara vez">
      <formula>NOT(ISERROR(SEARCH("rara vez",G15)))</formula>
    </cfRule>
  </conditionalFormatting>
  <conditionalFormatting sqref="G5:G6 G10 G13 G25 G19 G27:G30 G21:G22">
    <cfRule type="containsText" dxfId="73" priority="70" operator="containsText" text="Improbable">
      <formula>NOT(ISERROR(SEARCH("Improbable",G5)))</formula>
    </cfRule>
    <cfRule type="containsText" dxfId="72" priority="71" operator="containsText" text="Casi seguro">
      <formula>NOT(ISERROR(SEARCH("Casi seguro",G5)))</formula>
    </cfRule>
    <cfRule type="containsText" dxfId="71" priority="72" operator="containsText" text="Probable">
      <formula>NOT(ISERROR(SEARCH("Probable",G5)))</formula>
    </cfRule>
    <cfRule type="containsText" dxfId="70" priority="73" operator="containsText" text="Posible">
      <formula>NOT(ISERROR(SEARCH("Posible",G5)))</formula>
    </cfRule>
    <cfRule type="containsText" dxfId="69" priority="74" operator="containsText" text="rara vez">
      <formula>NOT(ISERROR(SEARCH("rara vez",G5)))</formula>
    </cfRule>
  </conditionalFormatting>
  <conditionalFormatting sqref="H30 H15:H16">
    <cfRule type="containsText" dxfId="68" priority="67" operator="containsText" text="Moderado">
      <formula>NOT(ISERROR(SEARCH("Moderado",H15)))</formula>
    </cfRule>
    <cfRule type="containsText" dxfId="67" priority="68" operator="containsText" text="Catastrófico">
      <formula>NOT(ISERROR(SEARCH("Catastrófico",H15)))</formula>
    </cfRule>
    <cfRule type="containsText" dxfId="66" priority="69" operator="containsText" text="Mayor">
      <formula>NOT(ISERROR(SEARCH("Mayor",H15)))</formula>
    </cfRule>
  </conditionalFormatting>
  <conditionalFormatting sqref="I30 I15:I16">
    <cfRule type="containsText" dxfId="65" priority="64" operator="containsText" text="Alto">
      <formula>NOT(ISERROR(SEARCH("Alto",I15)))</formula>
    </cfRule>
    <cfRule type="containsText" dxfId="64" priority="65" operator="containsText" text="Extremo">
      <formula>NOT(ISERROR(SEARCH("Extremo",I15)))</formula>
    </cfRule>
    <cfRule type="containsText" dxfId="63" priority="66" operator="containsText" text="Moderado">
      <formula>NOT(ISERROR(SEARCH("Moderado",I15)))</formula>
    </cfRule>
  </conditionalFormatting>
  <conditionalFormatting sqref="H5:H6 H10 H13 H25 H19 H27:H30 H21:H22">
    <cfRule type="containsText" dxfId="62" priority="61" operator="containsText" text="Moderado">
      <formula>NOT(ISERROR(SEARCH("Moderado",H5)))</formula>
    </cfRule>
    <cfRule type="containsText" dxfId="61" priority="62" operator="containsText" text="Catastrófico">
      <formula>NOT(ISERROR(SEARCH("Catastrófico",H5)))</formula>
    </cfRule>
    <cfRule type="containsText" dxfId="60" priority="63" operator="containsText" text="Mayor">
      <formula>NOT(ISERROR(SEARCH("Mayor",H5)))</formula>
    </cfRule>
  </conditionalFormatting>
  <conditionalFormatting sqref="I5:I6 I10 I13 I25 I19 I27:I30 I21:I22">
    <cfRule type="containsText" dxfId="59" priority="58" operator="containsText" text="Alto">
      <formula>NOT(ISERROR(SEARCH("Alto",I5)))</formula>
    </cfRule>
    <cfRule type="containsText" dxfId="58" priority="59" operator="containsText" text="Extremo">
      <formula>NOT(ISERROR(SEARCH("Extremo",I5)))</formula>
    </cfRule>
    <cfRule type="containsText" dxfId="57" priority="60" operator="containsText" text="Moderado">
      <formula>NOT(ISERROR(SEARCH("Moderado",I5)))</formula>
    </cfRule>
  </conditionalFormatting>
  <conditionalFormatting sqref="G20">
    <cfRule type="containsText" dxfId="56" priority="53" operator="containsText" text="Improbable">
      <formula>NOT(ISERROR(SEARCH("Improbable",G20)))</formula>
    </cfRule>
    <cfRule type="containsText" dxfId="55" priority="54" operator="containsText" text="Casi seguro">
      <formula>NOT(ISERROR(SEARCH("Casi seguro",G20)))</formula>
    </cfRule>
    <cfRule type="containsText" dxfId="54" priority="55" operator="containsText" text="Probable">
      <formula>NOT(ISERROR(SEARCH("Probable",G20)))</formula>
    </cfRule>
    <cfRule type="containsText" dxfId="53" priority="56" operator="containsText" text="Posible">
      <formula>NOT(ISERROR(SEARCH("Posible",G20)))</formula>
    </cfRule>
    <cfRule type="containsText" dxfId="52" priority="57" operator="containsText" text="rara vez">
      <formula>NOT(ISERROR(SEARCH("rara vez",G20)))</formula>
    </cfRule>
  </conditionalFormatting>
  <conditionalFormatting sqref="H20">
    <cfRule type="containsText" dxfId="51" priority="50" operator="containsText" text="Moderado">
      <formula>NOT(ISERROR(SEARCH("Moderado",H20)))</formula>
    </cfRule>
    <cfRule type="containsText" dxfId="50" priority="51" operator="containsText" text="Catastrófico">
      <formula>NOT(ISERROR(SEARCH("Catastrófico",H20)))</formula>
    </cfRule>
    <cfRule type="containsText" dxfId="49" priority="52" operator="containsText" text="Mayor">
      <formula>NOT(ISERROR(SEARCH("Mayor",H20)))</formula>
    </cfRule>
  </conditionalFormatting>
  <conditionalFormatting sqref="I20">
    <cfRule type="containsText" dxfId="48" priority="47" operator="containsText" text="Alto">
      <formula>NOT(ISERROR(SEARCH("Alto",I20)))</formula>
    </cfRule>
    <cfRule type="containsText" dxfId="47" priority="48" operator="containsText" text="Extremo">
      <formula>NOT(ISERROR(SEARCH("Extremo",I20)))</formula>
    </cfRule>
    <cfRule type="containsText" dxfId="46" priority="49" operator="containsText" text="Moderado">
      <formula>NOT(ISERROR(SEARCH("Moderado",I20)))</formula>
    </cfRule>
  </conditionalFormatting>
  <conditionalFormatting sqref="G18">
    <cfRule type="containsText" dxfId="45" priority="42" operator="containsText" text="Improbable">
      <formula>NOT(ISERROR(SEARCH("Improbable",G18)))</formula>
    </cfRule>
    <cfRule type="containsText" dxfId="44" priority="43" operator="containsText" text="Casi seguro">
      <formula>NOT(ISERROR(SEARCH("Casi seguro",G18)))</formula>
    </cfRule>
    <cfRule type="containsText" dxfId="43" priority="44" operator="containsText" text="Probable">
      <formula>NOT(ISERROR(SEARCH("Probable",G18)))</formula>
    </cfRule>
    <cfRule type="containsText" dxfId="42" priority="45" operator="containsText" text="Posible">
      <formula>NOT(ISERROR(SEARCH("Posible",G18)))</formula>
    </cfRule>
    <cfRule type="containsText" dxfId="41" priority="46" operator="containsText" text="rara vez">
      <formula>NOT(ISERROR(SEARCH("rara vez",G18)))</formula>
    </cfRule>
  </conditionalFormatting>
  <conditionalFormatting sqref="G31">
    <cfRule type="containsText" dxfId="40" priority="37" operator="containsText" text="Improbable">
      <formula>NOT(ISERROR(SEARCH("Improbable",G31)))</formula>
    </cfRule>
    <cfRule type="containsText" dxfId="39" priority="38" operator="containsText" text="Casi seguro">
      <formula>NOT(ISERROR(SEARCH("Casi seguro",G31)))</formula>
    </cfRule>
    <cfRule type="containsText" dxfId="38" priority="39" operator="containsText" text="Probable">
      <formula>NOT(ISERROR(SEARCH("Probable",G31)))</formula>
    </cfRule>
    <cfRule type="containsText" dxfId="37" priority="40" operator="containsText" text="Posible">
      <formula>NOT(ISERROR(SEARCH("Posible",G31)))</formula>
    </cfRule>
    <cfRule type="containsText" dxfId="36" priority="41" operator="containsText" text="rara vez">
      <formula>NOT(ISERROR(SEARCH("rara vez",G31)))</formula>
    </cfRule>
  </conditionalFormatting>
  <conditionalFormatting sqref="G31">
    <cfRule type="containsText" dxfId="35" priority="32" operator="containsText" text="Improbable">
      <formula>NOT(ISERROR(SEARCH("Improbable",G31)))</formula>
    </cfRule>
    <cfRule type="containsText" dxfId="34" priority="33" operator="containsText" text="Casi seguro">
      <formula>NOT(ISERROR(SEARCH("Casi seguro",G31)))</formula>
    </cfRule>
    <cfRule type="containsText" dxfId="33" priority="34" operator="containsText" text="Probable">
      <formula>NOT(ISERROR(SEARCH("Probable",G31)))</formula>
    </cfRule>
    <cfRule type="containsText" dxfId="32" priority="35" operator="containsText" text="Posible">
      <formula>NOT(ISERROR(SEARCH("Posible",G31)))</formula>
    </cfRule>
    <cfRule type="containsText" dxfId="31" priority="36" operator="containsText" text="rara vez">
      <formula>NOT(ISERROR(SEARCH("rara vez",G31)))</formula>
    </cfRule>
  </conditionalFormatting>
  <conditionalFormatting sqref="H31">
    <cfRule type="containsText" dxfId="30" priority="29" operator="containsText" text="Moderado">
      <formula>NOT(ISERROR(SEARCH("Moderado",H31)))</formula>
    </cfRule>
    <cfRule type="containsText" dxfId="29" priority="30" operator="containsText" text="Catastrófico">
      <formula>NOT(ISERROR(SEARCH("Catastrófico",H31)))</formula>
    </cfRule>
    <cfRule type="containsText" dxfId="28" priority="31" operator="containsText" text="Mayor">
      <formula>NOT(ISERROR(SEARCH("Mayor",H31)))</formula>
    </cfRule>
  </conditionalFormatting>
  <conditionalFormatting sqref="I31">
    <cfRule type="containsText" dxfId="27" priority="26" operator="containsText" text="Alto">
      <formula>NOT(ISERROR(SEARCH("Alto",I31)))</formula>
    </cfRule>
    <cfRule type="containsText" dxfId="26" priority="27" operator="containsText" text="Extremo">
      <formula>NOT(ISERROR(SEARCH("Extremo",I31)))</formula>
    </cfRule>
    <cfRule type="containsText" dxfId="25" priority="28" operator="containsText" text="Moderado">
      <formula>NOT(ISERROR(SEARCH("Moderado",I31)))</formula>
    </cfRule>
  </conditionalFormatting>
  <conditionalFormatting sqref="H31">
    <cfRule type="containsText" dxfId="24" priority="23" operator="containsText" text="Moderado">
      <formula>NOT(ISERROR(SEARCH("Moderado",H31)))</formula>
    </cfRule>
    <cfRule type="containsText" dxfId="23" priority="24" operator="containsText" text="Catastrófico">
      <formula>NOT(ISERROR(SEARCH("Catastrófico",H31)))</formula>
    </cfRule>
    <cfRule type="containsText" dxfId="22" priority="25" operator="containsText" text="Mayor">
      <formula>NOT(ISERROR(SEARCH("Mayor",H31)))</formula>
    </cfRule>
  </conditionalFormatting>
  <conditionalFormatting sqref="I31">
    <cfRule type="containsText" dxfId="21" priority="20" operator="containsText" text="Alto">
      <formula>NOT(ISERROR(SEARCH("Alto",I31)))</formula>
    </cfRule>
    <cfRule type="containsText" dxfId="20" priority="21" operator="containsText" text="Extremo">
      <formula>NOT(ISERROR(SEARCH("Extremo",I31)))</formula>
    </cfRule>
    <cfRule type="containsText" dxfId="19" priority="22" operator="containsText" text="Moderado">
      <formula>NOT(ISERROR(SEARCH("Moderado",I31)))</formula>
    </cfRule>
  </conditionalFormatting>
  <conditionalFormatting sqref="I32">
    <cfRule type="containsText" dxfId="18" priority="9" operator="containsText" text="Alto">
      <formula>NOT(ISERROR(SEARCH("Alto",I32)))</formula>
    </cfRule>
    <cfRule type="containsText" dxfId="17" priority="10" operator="containsText" text="Extremo">
      <formula>NOT(ISERROR(SEARCH("Extremo",I32)))</formula>
    </cfRule>
    <cfRule type="containsText" dxfId="16" priority="11" operator="containsText" text="Moderado">
      <formula>NOT(ISERROR(SEARCH("Moderado",I32)))</formula>
    </cfRule>
  </conditionalFormatting>
  <conditionalFormatting sqref="G32">
    <cfRule type="containsText" dxfId="15" priority="15" operator="containsText" text="Improbable">
      <formula>NOT(ISERROR(SEARCH("Improbable",G32)))</formula>
    </cfRule>
    <cfRule type="containsText" dxfId="14" priority="16" operator="containsText" text="Casi seguro">
      <formula>NOT(ISERROR(SEARCH("Casi seguro",G32)))</formula>
    </cfRule>
    <cfRule type="containsText" dxfId="13" priority="17" operator="containsText" text="Probable">
      <formula>NOT(ISERROR(SEARCH("Probable",G32)))</formula>
    </cfRule>
    <cfRule type="containsText" dxfId="12" priority="18" operator="containsText" text="Posible">
      <formula>NOT(ISERROR(SEARCH("Posible",G32)))</formula>
    </cfRule>
    <cfRule type="containsText" dxfId="11" priority="19" operator="containsText" text="rara vez">
      <formula>NOT(ISERROR(SEARCH("rara vez",G32)))</formula>
    </cfRule>
  </conditionalFormatting>
  <conditionalFormatting sqref="H32">
    <cfRule type="containsText" dxfId="10" priority="12" operator="containsText" text="Moderado">
      <formula>NOT(ISERROR(SEARCH("Moderado",H32)))</formula>
    </cfRule>
    <cfRule type="containsText" dxfId="9" priority="13" operator="containsText" text="Catastrófico">
      <formula>NOT(ISERROR(SEARCH("Catastrófico",H32)))</formula>
    </cfRule>
    <cfRule type="containsText" dxfId="8" priority="14" operator="containsText" text="Mayor">
      <formula>NOT(ISERROR(SEARCH("Mayor",H32)))</formula>
    </cfRule>
  </conditionalFormatting>
  <conditionalFormatting sqref="H18">
    <cfRule type="containsText" dxfId="7" priority="5" operator="containsText" text="Menor">
      <formula>NOT(ISERROR(SEARCH("Menor",H18)))</formula>
    </cfRule>
    <cfRule type="containsText" dxfId="6" priority="6" operator="containsText" text="Moderado">
      <formula>NOT(ISERROR(SEARCH("Moderado",H18)))</formula>
    </cfRule>
    <cfRule type="containsText" dxfId="5" priority="7" operator="containsText" text="Catastrófico">
      <formula>NOT(ISERROR(SEARCH("Catastrófico",H18)))</formula>
    </cfRule>
    <cfRule type="containsText" dxfId="4" priority="8" operator="containsText" text="Mayor">
      <formula>NOT(ISERROR(SEARCH("Mayor",H18)))</formula>
    </cfRule>
  </conditionalFormatting>
  <conditionalFormatting sqref="I18">
    <cfRule type="containsText" dxfId="3" priority="1" operator="containsText" text="Bajo">
      <formula>NOT(ISERROR(SEARCH("Bajo",I18)))</formula>
    </cfRule>
    <cfRule type="containsText" dxfId="2" priority="2" operator="containsText" text="Alto">
      <formula>NOT(ISERROR(SEARCH("Alto",I18)))</formula>
    </cfRule>
    <cfRule type="containsText" dxfId="1" priority="3" operator="containsText" text="Extremo">
      <formula>NOT(ISERROR(SEARCH("Extremo",I18)))</formula>
    </cfRule>
    <cfRule type="containsText" dxfId="0" priority="4" operator="containsText" text="Moderado">
      <formula>NOT(ISERROR(SEARCH("Moderado",I18)))</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C7D4BB50-D628-4980-B460-A1A391757927}">
          <x14:formula1>
            <xm:f>'[Seguimiento MAPA-DE-RIESGOS-DE-CORRUPCION-2023 CI.xlsx]Hoja2'!#REF!</xm:f>
          </x14:formula1>
          <xm:sqref>I18</xm:sqref>
        </x14:dataValidation>
        <x14:dataValidation type="list" allowBlank="1" showInputMessage="1" showErrorMessage="1" xr:uid="{D930BF72-A565-4B38-9FF7-0750C418C7C5}">
          <x14:formula1>
            <xm:f>'[Seguimiento MAPA-DE-RIESGOS-DE-CORRUPCION-2023 CI.xlsx]Hoja2'!#REF!</xm:f>
          </x14:formula1>
          <xm:sqref>H18 G18:G19 J18:J19 G27:J31 G21:J22 H19:I19 G25:J25 G13:J13 G10:J10 G5:J6 G15:J16</xm:sqref>
        </x14:dataValidation>
        <x14:dataValidation type="list" allowBlank="1" showInputMessage="1" showErrorMessage="1" xr:uid="{3AE7FEDB-8403-49EC-8F8B-588D6F84515E}">
          <x14:formula1>
            <xm:f>'D:\Documentos\BigAnt\My Received Files\[MAPA DE RIESGOS DE CORRUPCION 2022 SUBGERENCIA 31enero2022.xlsx]Hoja2'!#REF!</xm:f>
          </x14:formula1>
          <xm:sqref>G20:J20 G32:J32</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45</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PAAC</vt:lpstr>
      <vt:lpstr>Matriz de Riesgos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RENE</dc:creator>
  <dc:description/>
  <cp:lastModifiedBy>USUARIO</cp:lastModifiedBy>
  <cp:revision>12</cp:revision>
  <dcterms:created xsi:type="dcterms:W3CDTF">2019-01-08T01:11:02Z</dcterms:created>
  <dcterms:modified xsi:type="dcterms:W3CDTF">2023-05-16T20:38:35Z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